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defaultThemeVersion="124226"/>
  <bookViews>
    <workbookView xWindow="23880" yWindow="-120" windowWidth="19420" windowHeight="11020" tabRatio="731" activeTab="1"/>
  </bookViews>
  <sheets>
    <sheet name="Consideraciones" sheetId="11" r:id="rId1"/>
    <sheet name="Detalle informe" sheetId="12" r:id="rId2"/>
    <sheet name="Validación Datos" sheetId="7" state="hidden" r:id="rId3"/>
    <sheet name="datos" sheetId="13" state="hidden" r:id="rId4"/>
  </sheets>
  <externalReferences>
    <externalReference r:id="rId5"/>
    <externalReference r:id="rId6"/>
    <externalReference r:id="rId7"/>
  </externalReferences>
  <definedNames>
    <definedName name="_xlnm._FilterDatabase" localSheetId="3" hidden="1">datos!$A$1:$B$1</definedName>
    <definedName name="Descripción">'[1]Factores 1'!$N$18:$N$27</definedName>
    <definedName name="mecanismo_compra">[2]Listas!$D$2:$D$6</definedName>
    <definedName name="Programa">'[1]Factores 1'!$K$4:$K$7</definedName>
    <definedName name="Sub_Unidad">'[1]Factores 1'!$D$4:$D$48</definedName>
    <definedName name="Tipo_de_Compra_Contratación">[3]Factores!$B$3:$B$5</definedName>
  </definedNames>
  <calcPr calcId="145621"/>
</workbook>
</file>

<file path=xl/calcChain.xml><?xml version="1.0" encoding="utf-8"?>
<calcChain xmlns="http://schemas.openxmlformats.org/spreadsheetml/2006/main">
  <c r="O81" i="12" l="1"/>
  <c r="N8" i="12"/>
  <c r="N9"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7" i="12"/>
  <c r="F20" i="13"/>
  <c r="F18" i="13"/>
  <c r="F15" i="13"/>
  <c r="F9" i="13"/>
  <c r="F7" i="13"/>
  <c r="F6" i="13"/>
</calcChain>
</file>

<file path=xl/sharedStrings.xml><?xml version="1.0" encoding="utf-8"?>
<sst xmlns="http://schemas.openxmlformats.org/spreadsheetml/2006/main" count="996" uniqueCount="132">
  <si>
    <t>Ministerio</t>
  </si>
  <si>
    <t>Servicio</t>
  </si>
  <si>
    <t>Cine</t>
  </si>
  <si>
    <t>Nombre del Soporte</t>
  </si>
  <si>
    <t>Tipo de Compra: Contratación Directa o Agencia</t>
  </si>
  <si>
    <t>Inicio Campaña</t>
  </si>
  <si>
    <t>Fin Campaña</t>
  </si>
  <si>
    <t>Directo</t>
  </si>
  <si>
    <t xml:space="preserve">Agencia </t>
  </si>
  <si>
    <t>Televisión</t>
  </si>
  <si>
    <t>Prensa</t>
  </si>
  <si>
    <t>Radio</t>
  </si>
  <si>
    <t>Digital</t>
  </si>
  <si>
    <t>Vía Pública</t>
  </si>
  <si>
    <t>Impresión</t>
  </si>
  <si>
    <t>Otros</t>
  </si>
  <si>
    <t>N/A</t>
  </si>
  <si>
    <t>Ministerio del Trabajo</t>
  </si>
  <si>
    <t>Ministerio Secretaria General de Presidencia</t>
  </si>
  <si>
    <t>Ministerio Secretario General de Gobierno</t>
  </si>
  <si>
    <t>Ministerio de Obras Públicas</t>
  </si>
  <si>
    <t>Ministerio de Vivienda y Urbanismo</t>
  </si>
  <si>
    <t>Ministerio de Salud</t>
  </si>
  <si>
    <t>Ministerio del Media Ambiente</t>
  </si>
  <si>
    <t>Ministerio de Desarrollo Social y Familia</t>
  </si>
  <si>
    <t>Ministerio de Justicia y DDDHH</t>
  </si>
  <si>
    <t>Ministerio de Energía</t>
  </si>
  <si>
    <t>Ministerio de Educación</t>
  </si>
  <si>
    <t>Ministerio de Economía, Fomento y Turismo</t>
  </si>
  <si>
    <t>Ministerio del Deporte</t>
  </si>
  <si>
    <t>Ministerio de Defensa Nacional</t>
  </si>
  <si>
    <t>Ministerio de Cultura, las Artes y Patrimonio</t>
  </si>
  <si>
    <t>Ministerio de Bienes Nacionales</t>
  </si>
  <si>
    <t>Ministerio de Minería</t>
  </si>
  <si>
    <t xml:space="preserve">1° Dama </t>
  </si>
  <si>
    <t>Ministerio de la Mujer y Equidad de Género</t>
  </si>
  <si>
    <t xml:space="preserve">Ministerio de Ciencias </t>
  </si>
  <si>
    <t>Ministerio del Interior y Seguridad Pública</t>
  </si>
  <si>
    <t>Ministerio de Hacienda</t>
  </si>
  <si>
    <t>Ministerio de Transporte</t>
  </si>
  <si>
    <t>Ministerio de Agricultura</t>
  </si>
  <si>
    <t>Medio</t>
  </si>
  <si>
    <t>Cobertura del Soporte</t>
  </si>
  <si>
    <t>Región</t>
  </si>
  <si>
    <t>Antofagasta</t>
  </si>
  <si>
    <t>Araucanía</t>
  </si>
  <si>
    <t>Arica</t>
  </si>
  <si>
    <t>Atacama</t>
  </si>
  <si>
    <t>Aysén</t>
  </si>
  <si>
    <t>Coquimbo</t>
  </si>
  <si>
    <t>Libertador Bernardo O'Higgins</t>
  </si>
  <si>
    <t>Los Lagos</t>
  </si>
  <si>
    <t>Los Ríos</t>
  </si>
  <si>
    <t>Magallanes</t>
  </si>
  <si>
    <t>Maule</t>
  </si>
  <si>
    <t>Metropolitana</t>
  </si>
  <si>
    <t>Ñuble</t>
  </si>
  <si>
    <t>Tarapacá</t>
  </si>
  <si>
    <t>Valparaíso</t>
  </si>
  <si>
    <t>Biobío</t>
  </si>
  <si>
    <t>Nacional</t>
  </si>
  <si>
    <t>Regional</t>
  </si>
  <si>
    <t>Internacional</t>
  </si>
  <si>
    <t>Ministerio de Relaciones ExteriorEs</t>
  </si>
  <si>
    <t>Columna</t>
  </si>
  <si>
    <t>Especificar Ministerio</t>
  </si>
  <si>
    <t>Nombre del Servicio</t>
  </si>
  <si>
    <t xml:space="preserve">Especificar la región en donde exhibió la campaña o avisaje. </t>
  </si>
  <si>
    <t>Instrucción</t>
  </si>
  <si>
    <t xml:space="preserve">Especificar fecha de inicio y fin, periodo y/o  fecha de exhibición </t>
  </si>
  <si>
    <t>Especificar la cobertura del soporte, si es nacional, regional o internacional. En el caso de la cobertura nacional la región es Metropolitana.</t>
  </si>
  <si>
    <t>Inicio / Fin Campaña</t>
  </si>
  <si>
    <t>Monto Bruto</t>
  </si>
  <si>
    <t xml:space="preserve">Se debe ingresar la Inversión bruta (con iva) </t>
  </si>
  <si>
    <t xml:space="preserve">Nombre del soporte, por ejemplo: La Tercera, El Mercurio, El Pingüino, Radio ADN, C13, etc. </t>
  </si>
  <si>
    <t>Consideraciones para el consolidado</t>
  </si>
  <si>
    <t>INFORME TRIMESTRAL ARTICULO 14 NUMERAL 6</t>
  </si>
  <si>
    <t>Holding, conglomerado, cadena de medios</t>
  </si>
  <si>
    <t xml:space="preserve">EL MERCURIO </t>
  </si>
  <si>
    <t xml:space="preserve">Nombre o razón social del Proveedor </t>
  </si>
  <si>
    <t>Nombre de campaña, programa, anuncio o avisaje</t>
  </si>
  <si>
    <t>Servicio contratado en Publicidad y difusión</t>
  </si>
  <si>
    <t xml:space="preserve">contrato con agencia publicitaria </t>
  </si>
  <si>
    <t xml:space="preserve">Giro proveedor </t>
  </si>
  <si>
    <t xml:space="preserve">Medio </t>
  </si>
  <si>
    <t xml:space="preserve">Glosario </t>
  </si>
  <si>
    <t>Se debe especificar el nombre de la campaña, programa, anuncio o avisaje (Ej: campaña Vacunación Covid 2024)</t>
  </si>
  <si>
    <t xml:space="preserve">Especificar servicio contratado, si este es Campaña comunicacional, avisaje, feria o exposición </t>
  </si>
  <si>
    <t>Especificar nombre o razón social del proveedor contratado</t>
  </si>
  <si>
    <t>Especificar el giro del proveedor contratado</t>
  </si>
  <si>
    <t>Especificar el medio en cual exhibió la campaña y/o avisaje, (Televisión, prensa, radio, digital, redes sociales, etc)</t>
  </si>
  <si>
    <t>Especificar nombre del hlding, conglomerado o cadena de medios, si no aplica dejar la celda en blanco</t>
  </si>
  <si>
    <t>ARTÍCULO 14, numeral 6.</t>
  </si>
  <si>
    <t>El monto ejecutado por concepto de publicidad y difusión, imputados al Subtítulo 22, ítem 07, en que haya incurrido, por programa presupuestario, en el formato que definirá para tal efecto el Ministerio Secretaría General de Gobierno. Asimismo, informará el detalle del gasto por concepto de publicidad, difusión o relaciones públicas en general, y para ello distinguirá entre avisos, promoción en periódicos, radios, televisión, medios digitales, cines, teatros, revistas, contratos con agencias publicitarias y/o servicios de exposiciones e indicará los proveedores de cada uno de ellos, si éstos tienen una clara identificación local y si pertenecen a un holding, conglomerado o cadena de comunicación. Respecto de estos últimos, se adjuntará además la nómina de las entidades ejecutoras de dichas actividades, su mecanismo de contratación y el monto adjudicado, desagregado por programas. Esta información se remitirá trimestralmente, dentro de los treinta días siguientes al término del respectivo trimestre.</t>
  </si>
  <si>
    <t>Dirección Nacional del Servicio Civil</t>
  </si>
  <si>
    <t>Publicaciones de avisos de convocatoria Concursos Sistema de Alta Dirección Pública</t>
  </si>
  <si>
    <t>REGIONAL</t>
  </si>
  <si>
    <t>NACIONAL</t>
  </si>
  <si>
    <t>EL AUSTRAL DE TEMUCO</t>
  </si>
  <si>
    <t>EL DÍA DE LA SERENA</t>
  </si>
  <si>
    <t>EL LLANQUIHUE DE PUERTO MONTT</t>
  </si>
  <si>
    <t>EL MERCURIO DE ANTOFAGASTA</t>
  </si>
  <si>
    <t>EL MERCURIO DE SANTIAGO</t>
  </si>
  <si>
    <t>EL MERCURIO DE VALPARAÍSO</t>
  </si>
  <si>
    <t>EL PINGÜINO DE PUNTA ARENAS</t>
  </si>
  <si>
    <t>EL RANCAGUINO</t>
  </si>
  <si>
    <t>LA DISCUSIÓN DE CHILLÁN</t>
  </si>
  <si>
    <t>LA ESTRELLA DE CHILOÉ</t>
  </si>
  <si>
    <t>LA PRENSA DE CURICÓ</t>
  </si>
  <si>
    <t>EL ATACAMA DE COPIAPÓ</t>
  </si>
  <si>
    <t>EL DIARIO DE CONCEPCIÓN</t>
  </si>
  <si>
    <t>EL AUSTRAL DE VALDIVIA</t>
  </si>
  <si>
    <t>LA ESTRELLA DE IQUIQUE</t>
  </si>
  <si>
    <t>SERVICIO DE PUBLICIDAD</t>
  </si>
  <si>
    <t>LFI SPA</t>
  </si>
  <si>
    <t>PORTAL MINERO</t>
  </si>
  <si>
    <t>EL AUSTRAL DE OSORNO</t>
  </si>
  <si>
    <t>LA ESTRELLA DE ARICA</t>
  </si>
  <si>
    <t>EL DIARIO DE CONCEPCION</t>
  </si>
  <si>
    <t>EL DIA DE LA SERENA</t>
  </si>
  <si>
    <t>LA PRENSA DE CURICO</t>
  </si>
  <si>
    <t>EL SUR DE CONCEPCION</t>
  </si>
  <si>
    <t>LA DISCUSION DE CHILLAN</t>
  </si>
  <si>
    <t>MERCURIO DE VALPARAISO</t>
  </si>
  <si>
    <t>EL MERCURIO DE VALPARAISO</t>
  </si>
  <si>
    <t>LA ESTRELLA DE CHILOE</t>
  </si>
  <si>
    <t>ATACAMA DE COPIAPO</t>
  </si>
  <si>
    <t>LA ESTRELLA ARICA</t>
  </si>
  <si>
    <t>DIARIO FINANCIERO</t>
  </si>
  <si>
    <t>EL DIARIO FINANCIERO (LUNES)</t>
  </si>
  <si>
    <t>LA TERCERA</t>
  </si>
  <si>
    <t>EL DíA DE LA SERENA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</si>
</sst>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_-* #,##0_-;\-* #,##0_-;_-* &quot;-&quot;_-;_-@_-"/>
    <numFmt numFmtId="165" formatCode="_-&quot;$&quot;\ * #,##0.00_-;\-&quot;$&quot;\ * #,##0.00_-;_-&quot;$&quot;\ * &quot;-&quot;??_-;_-@_-"/>
    <numFmt numFmtId="166" formatCode="_-* #,##0.00_-;\-* #,##0.00_-;_-* &quot;-&quot;??_-;_-@_-"/>
  </numFmts>
  <fonts count="18" x14ac:knownFonts="1">
    <font>
      <sz val="11"/>
      <color theme="1"/>
      <name val="Calibri"/>
      <family val="2"/>
      <scheme val="minor"/>
    </font>
    <font>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1"/>
      <color theme="0"/>
      <name val="Calibri"/>
      <family val="2"/>
      <scheme val="minor"/>
    </font>
    <font>
      <b/>
      <sz val="14"/>
      <color theme="0"/>
      <name val="Calibri"/>
      <family val="2"/>
      <scheme val="minor"/>
    </font>
    <font>
      <b/>
      <sz val="11"/>
      <color theme="1"/>
      <name val="Calibri"/>
      <family val="2"/>
      <scheme val="minor"/>
    </font>
    <font>
      <b/>
      <sz val="16"/>
      <color theme="0"/>
      <name val="Calibri"/>
      <family val="2"/>
      <scheme val="minor"/>
    </font>
    <font>
      <b/>
      <sz val="18"/>
      <color theme="0"/>
      <name val="Calibri"/>
      <family val="2"/>
      <scheme val="minor"/>
    </font>
    <font>
      <sz val="11"/>
      <color rgb="FF000000"/>
      <name val="Calibri"/>
      <family val="2"/>
    </font>
    <font>
      <b/>
      <sz val="12"/>
      <color theme="1"/>
      <name val="Calibri"/>
      <family val="2"/>
      <scheme val="minor"/>
    </font>
    <font>
      <u/>
      <sz val="11"/>
      <color theme="1"/>
      <name val="Calibri"/>
      <family val="2"/>
      <scheme val="minor"/>
    </font>
    <font>
      <b/>
      <sz val="14"/>
      <color theme="1"/>
      <name val="Calibri"/>
      <family val="2"/>
      <scheme val="minor"/>
    </font>
    <font>
      <sz val="11"/>
      <color theme="1"/>
      <name val="Calibri"/>
      <family val="2"/>
    </font>
    <font>
      <sz val="11"/>
      <color theme="0"/>
      <name val="Calibri"/>
      <family val="2"/>
    </font>
    <font>
      <sz val="11"/>
      <name val="Calibri"/>
      <family val="2"/>
    </font>
    <font>
      <sz val="11"/>
      <color theme="1"/>
      <name val="Cambria"/>
      <family val="1"/>
    </font>
  </fonts>
  <fills count="12">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499984740745262"/>
        <bgColor indexed="64"/>
      </patternFill>
    </fill>
    <fill>
      <patternFill patternType="solid">
        <fgColor rgb="FF0070C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theme="0"/>
      </patternFill>
    </fill>
    <fill>
      <patternFill patternType="solid">
        <fgColor rgb="FF1F497D"/>
        <bgColor rgb="FF1F497D"/>
      </patternFill>
    </fill>
    <fill>
      <patternFill patternType="solid">
        <fgColor rgb="FFEEECE1"/>
        <bgColor rgb="FFEEECE1"/>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hair">
        <color rgb="FF000000"/>
      </left>
      <right style="hair">
        <color rgb="FF000000"/>
      </right>
      <top style="hair">
        <color rgb="FF000000"/>
      </top>
      <bottom style="hair">
        <color rgb="FF000000"/>
      </bottom>
      <diagonal/>
    </border>
  </borders>
  <cellStyleXfs count="82">
    <xf numFmtId="0" fontId="0" fillId="0" borderId="0"/>
    <xf numFmtId="41"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0" fontId="2" fillId="0" borderId="0"/>
    <xf numFmtId="9" fontId="2" fillId="0" borderId="0" applyFont="0" applyFill="0" applyBorder="0" applyAlignment="0" applyProtection="0"/>
    <xf numFmtId="42" fontId="2" fillId="0" borderId="0" applyFont="0" applyFill="0" applyBorder="0" applyAlignment="0" applyProtection="0"/>
    <xf numFmtId="0" fontId="1" fillId="0" borderId="0"/>
    <xf numFmtId="43"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42" fontId="1" fillId="0" borderId="0" applyFont="0" applyFill="0" applyBorder="0" applyAlignment="0" applyProtection="0"/>
    <xf numFmtId="0" fontId="10" fillId="0" borderId="0"/>
  </cellStyleXfs>
  <cellXfs count="41">
    <xf numFmtId="0" fontId="0" fillId="0" borderId="0" xfId="0"/>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2" fillId="0" borderId="0" xfId="0" applyFont="1"/>
    <xf numFmtId="0" fontId="7" fillId="0" borderId="0" xfId="0" applyFont="1"/>
    <xf numFmtId="0" fontId="7" fillId="7" borderId="0" xfId="0" applyFont="1" applyFill="1" applyAlignment="1">
      <alignment horizontal="center"/>
    </xf>
    <xf numFmtId="0" fontId="7" fillId="7" borderId="0" xfId="0" applyFont="1" applyFill="1" applyAlignment="1">
      <alignment horizontal="left"/>
    </xf>
    <xf numFmtId="42" fontId="6" fillId="5" borderId="2" xfId="0" applyNumberFormat="1" applyFont="1" applyFill="1" applyBorder="1"/>
    <xf numFmtId="0" fontId="6" fillId="5" borderId="4" xfId="0" applyFont="1" applyFill="1" applyBorder="1"/>
    <xf numFmtId="0" fontId="0" fillId="2" borderId="1" xfId="0" applyFill="1" applyBorder="1" applyAlignment="1" applyProtection="1">
      <alignment horizontal="left" vertical="center" wrapText="1"/>
      <protection locked="0"/>
    </xf>
    <xf numFmtId="0" fontId="12" fillId="0" borderId="0" xfId="0" applyFont="1"/>
    <xf numFmtId="0" fontId="0" fillId="0" borderId="0" xfId="0" applyAlignment="1">
      <alignment horizontal="left"/>
    </xf>
    <xf numFmtId="0" fontId="13" fillId="0" borderId="0" xfId="0" applyFont="1" applyAlignment="1">
      <alignment horizontal="left"/>
    </xf>
    <xf numFmtId="0" fontId="11" fillId="0" borderId="0" xfId="0" applyFont="1" applyAlignment="1">
      <alignment horizontal="left"/>
    </xf>
    <xf numFmtId="0" fontId="0" fillId="0" borderId="0" xfId="0" applyAlignment="1">
      <alignment wrapText="1"/>
    </xf>
    <xf numFmtId="0" fontId="7" fillId="8" borderId="2" xfId="0" applyFont="1" applyFill="1" applyBorder="1" applyAlignment="1">
      <alignment horizontal="left" vertical="center"/>
    </xf>
    <xf numFmtId="0" fontId="0" fillId="8" borderId="6" xfId="0" applyFill="1" applyBorder="1" applyAlignment="1">
      <alignment horizontal="justify" wrapText="1"/>
    </xf>
    <xf numFmtId="14" fontId="14" fillId="0" borderId="7" xfId="0" applyNumberFormat="1" applyFont="1" applyBorder="1"/>
    <xf numFmtId="0" fontId="0" fillId="0" borderId="0" xfId="0" applyFont="1" applyAlignment="1"/>
    <xf numFmtId="0" fontId="14" fillId="9" borderId="8" xfId="0" applyFont="1" applyFill="1" applyBorder="1" applyAlignment="1">
      <alignment horizontal="left" vertical="center" wrapText="1"/>
    </xf>
    <xf numFmtId="0" fontId="14" fillId="9" borderId="8" xfId="0" applyFont="1" applyFill="1" applyBorder="1" applyAlignment="1">
      <alignment horizontal="left" vertical="center"/>
    </xf>
    <xf numFmtId="0" fontId="14" fillId="0" borderId="7" xfId="0" applyFont="1" applyBorder="1"/>
    <xf numFmtId="0" fontId="14" fillId="0" borderId="9" xfId="0" applyFont="1" applyBorder="1"/>
    <xf numFmtId="0" fontId="15" fillId="10" borderId="10" xfId="0" applyFont="1" applyFill="1" applyBorder="1" applyAlignment="1">
      <alignment vertical="center"/>
    </xf>
    <xf numFmtId="0" fontId="17" fillId="11" borderId="11" xfId="0" applyFont="1" applyFill="1" applyBorder="1" applyAlignment="1">
      <alignment horizontal="center" vertical="center" wrapText="1"/>
    </xf>
    <xf numFmtId="0" fontId="14" fillId="0" borderId="8" xfId="0" applyFont="1" applyBorder="1"/>
    <xf numFmtId="14" fontId="14" fillId="0" borderId="9" xfId="0" applyNumberFormat="1" applyFont="1" applyBorder="1"/>
    <xf numFmtId="42" fontId="0" fillId="0" borderId="1" xfId="80" applyFont="1" applyFill="1" applyBorder="1" applyAlignment="1" applyProtection="1">
      <alignment horizontal="center"/>
      <protection locked="0"/>
    </xf>
    <xf numFmtId="42" fontId="6" fillId="5" borderId="4" xfId="0" applyNumberFormat="1" applyFont="1" applyFill="1" applyBorder="1"/>
    <xf numFmtId="0" fontId="8" fillId="4" borderId="0" xfId="0" applyFont="1" applyFill="1" applyAlignment="1">
      <alignment horizontal="center"/>
    </xf>
    <xf numFmtId="0" fontId="11" fillId="6" borderId="0" xfId="0" applyFont="1" applyFill="1" applyAlignment="1">
      <alignment horizont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9" fillId="4" borderId="0" xfId="0" applyFont="1" applyFill="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5" fillId="10" borderId="10" xfId="0" applyFont="1" applyFill="1" applyBorder="1" applyAlignment="1">
      <alignment horizontal="center" vertical="center"/>
    </xf>
    <xf numFmtId="0" fontId="16" fillId="0" borderId="9" xfId="0" applyFont="1" applyBorder="1"/>
    <xf numFmtId="0" fontId="15" fillId="10" borderId="10" xfId="0" applyFont="1" applyFill="1" applyBorder="1" applyAlignment="1">
      <alignment horizontal="center" vertical="center" wrapText="1"/>
    </xf>
  </cellXfs>
  <cellStyles count="82">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Millares [0] 2" xfId="1"/>
    <cellStyle name="Millares [0] 3" xfId="78"/>
    <cellStyle name="Millares 2" xfId="10"/>
    <cellStyle name="Millares 2 2" xfId="79"/>
    <cellStyle name="Millares 5" xfId="5"/>
    <cellStyle name="Moneda [0]" xfId="80" builtinId="7"/>
    <cellStyle name="Moneda [0] 2" xfId="8"/>
    <cellStyle name="Moneda 2" xfId="3"/>
    <cellStyle name="Moneda 6" xfId="11"/>
    <cellStyle name="Normal" xfId="0" builtinId="0"/>
    <cellStyle name="Normal 2" xfId="2"/>
    <cellStyle name="Normal 2 3" xfId="12"/>
    <cellStyle name="Normal 3" xfId="9"/>
    <cellStyle name="Normal 4" xfId="6"/>
    <cellStyle name="Normal 5" xfId="13"/>
    <cellStyle name="Normal 6" xfId="81"/>
    <cellStyle name="Porcentaje 2" xfId="4"/>
    <cellStyle name="Porcentaje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180975</xdr:rowOff>
    </xdr:from>
    <xdr:to>
      <xdr:col>3</xdr:col>
      <xdr:colOff>160088</xdr:colOff>
      <xdr:row>4</xdr:row>
      <xdr:rowOff>85725</xdr:rowOff>
    </xdr:to>
    <xdr:pic>
      <xdr:nvPicPr>
        <xdr:cNvPr id="3" name="Imagen 2">
          <a:extLst>
            <a:ext uri="{FF2B5EF4-FFF2-40B4-BE49-F238E27FC236}">
              <a16:creationId xmlns="" xmlns:a16="http://schemas.microsoft.com/office/drawing/2014/main" id="{055C32A6-7492-4B77-9B3F-7059F82403A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r="45799"/>
        <a:stretch/>
      </xdr:blipFill>
      <xdr:spPr>
        <a:xfrm>
          <a:off x="171450" y="180975"/>
          <a:ext cx="811598" cy="6972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nrique.torres\AppData\Local\Microsoft\Windows\Temporary%20Internet%20Files\Content.Outlook\SJFEX0O7\Informe%20Gastos%20en%20Publicidad%20Glosa%2002%20Ley%2020%20981%20MBN%20Primer%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faelserrano\Desktop\REPORTE%20CAIG%20I%20TRIMESTRE%20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silva\Downloads\Informe%20Inversi&#243;n%20en%20Medios%20-%20SECOM%20Ministerio%20de%20Bienes%20Nacionales%20Primer%20Trimestre%20a&#241;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en Publicidad"/>
      <sheetName val="Factores 1"/>
      <sheetName val="Hoja2"/>
      <sheetName val="Hoja1"/>
    </sheetNames>
    <sheetDataSet>
      <sheetData sheetId="0"/>
      <sheetData sheetId="1">
        <row r="4">
          <cell r="D4" t="str">
            <v>Gabinete Ministra</v>
          </cell>
          <cell r="K4" t="str">
            <v>Subsecretaría de Bienes Nacionales</v>
          </cell>
        </row>
        <row r="5">
          <cell r="D5" t="str">
            <v>Unidad De Comunicaciones</v>
          </cell>
          <cell r="K5" t="str">
            <v>Regularización de la Propiedad Raíz</v>
          </cell>
        </row>
        <row r="6">
          <cell r="D6" t="str">
            <v>SNIT</v>
          </cell>
          <cell r="K6" t="str">
            <v>Administración de Bienes</v>
          </cell>
        </row>
        <row r="7">
          <cell r="D7" t="str">
            <v>Gabinete Subsecretario</v>
          </cell>
          <cell r="K7" t="str">
            <v>Catastro</v>
          </cell>
        </row>
        <row r="8">
          <cell r="D8" t="str">
            <v>Auditoria Interna</v>
          </cell>
        </row>
        <row r="9">
          <cell r="D9" t="str">
            <v>SIAC</v>
          </cell>
        </row>
        <row r="10">
          <cell r="D10" t="str">
            <v>Jefe DBN</v>
          </cell>
        </row>
        <row r="11">
          <cell r="D11" t="str">
            <v>Depto De Adquisición Y Adm. De Bienes</v>
          </cell>
        </row>
        <row r="12">
          <cell r="D12" t="str">
            <v>Departamento De Enajenación De Bienes</v>
          </cell>
        </row>
        <row r="13">
          <cell r="D13" t="str">
            <v>Unidad De Estudios Territoriales</v>
          </cell>
        </row>
        <row r="14">
          <cell r="D14" t="str">
            <v>Unidad De Fiscalización</v>
          </cell>
        </row>
        <row r="15">
          <cell r="D15" t="str">
            <v>Unidad de Patrimonio</v>
          </cell>
        </row>
        <row r="16">
          <cell r="D16" t="str">
            <v>Jefe Catastro</v>
          </cell>
        </row>
        <row r="17">
          <cell r="D17" t="str">
            <v>Estudios Catastrales</v>
          </cell>
        </row>
        <row r="18">
          <cell r="D18" t="str">
            <v>Mensura</v>
          </cell>
          <cell r="N18" t="str">
            <v>Publicaciones de Expedientes Saneamiento</v>
          </cell>
        </row>
        <row r="19">
          <cell r="D19" t="str">
            <v>Unidad De Estudios Territoriales (Div. Catastro)</v>
          </cell>
          <cell r="N19" t="str">
            <v xml:space="preserve">Publicación de extractos de actos del Ministerio en Diario Oficial </v>
          </cell>
        </row>
        <row r="20">
          <cell r="D20" t="str">
            <v>Jefe DCPR</v>
          </cell>
          <cell r="N20" t="str">
            <v>Publicidad en redes sociales, avisaje a través de prensa escrita, radio y televisión</v>
          </cell>
        </row>
        <row r="21">
          <cell r="D21" t="str">
            <v>Departamento De Programación Y Control</v>
          </cell>
          <cell r="N21" t="str">
            <v>Publicaciones Concesiones Energías Renovables No Convencionales (ERNC)</v>
          </cell>
        </row>
        <row r="22">
          <cell r="D22" t="str">
            <v xml:space="preserve">Departamento Normativo </v>
          </cell>
          <cell r="N22" t="str">
            <v>Diseño e impresión folletos y otros informativos sobre tramitaciones, beneficios y actividades del MBN</v>
          </cell>
        </row>
        <row r="23">
          <cell r="D23" t="str">
            <v>Jefe DIPLAP</v>
          </cell>
          <cell r="N23" t="str">
            <v>Copias e impresión de planos</v>
          </cell>
        </row>
        <row r="24">
          <cell r="D24" t="str">
            <v>Unidad De Planificación Y Control De Gestión</v>
          </cell>
          <cell r="N24" t="str">
            <v>Copiado Multifuncionales</v>
          </cell>
        </row>
        <row r="25">
          <cell r="D25" t="str">
            <v>Departamento De Presupuesto</v>
          </cell>
          <cell r="N25" t="str">
            <v>Campaña pública de acceso a bienes nacionales de uso público y  bienes fiscales</v>
          </cell>
        </row>
        <row r="26">
          <cell r="D26" t="str">
            <v>Unidad Control De Convenios</v>
          </cell>
          <cell r="N26" t="str">
            <v>Cuenta Pública Anual</v>
          </cell>
        </row>
        <row r="27">
          <cell r="D27" t="str">
            <v>Unidad De Informática</v>
          </cell>
          <cell r="N27" t="str">
            <v>Producción y difusión ceremonias de entrega de títulos de dominio masivos, de alcance nacional y regional</v>
          </cell>
        </row>
        <row r="28">
          <cell r="D28" t="str">
            <v>Jefe DIJUR</v>
          </cell>
        </row>
        <row r="29">
          <cell r="D29" t="str">
            <v>Jefe DIVAD</v>
          </cell>
        </row>
        <row r="30">
          <cell r="D30" t="str">
            <v>Unidad De Recursos Físicos</v>
          </cell>
        </row>
        <row r="31">
          <cell r="D31" t="str">
            <v>Departamento De Recursos Humanos</v>
          </cell>
        </row>
        <row r="32">
          <cell r="D32" t="str">
            <v>Unidad De Finanzas</v>
          </cell>
        </row>
        <row r="33">
          <cell r="D33" t="str">
            <v>Capacitación</v>
          </cell>
        </row>
        <row r="34">
          <cell r="D34" t="str">
            <v>Seremi de Tarapacá</v>
          </cell>
        </row>
        <row r="35">
          <cell r="D35" t="str">
            <v>Seremi de Antofagasta</v>
          </cell>
        </row>
        <row r="36">
          <cell r="D36" t="str">
            <v>Seremi de Atacama</v>
          </cell>
        </row>
        <row r="37">
          <cell r="D37" t="str">
            <v>Seremi de Coquimbo</v>
          </cell>
        </row>
        <row r="38">
          <cell r="D38" t="str">
            <v>Seremi de Valparaíso</v>
          </cell>
        </row>
        <row r="39">
          <cell r="D39" t="str">
            <v>Seremi del Libertador General Bernardo O Higgins</v>
          </cell>
        </row>
        <row r="40">
          <cell r="D40" t="str">
            <v>Seremi del Maule</v>
          </cell>
        </row>
        <row r="41">
          <cell r="D41" t="str">
            <v>Seremi del Bío-Bío</v>
          </cell>
        </row>
        <row r="42">
          <cell r="D42" t="str">
            <v>Seremi de La Araucanía</v>
          </cell>
        </row>
        <row r="43">
          <cell r="D43" t="str">
            <v>Seremi Los Lagos</v>
          </cell>
        </row>
        <row r="44">
          <cell r="D44" t="str">
            <v>Seremi Aysén</v>
          </cell>
        </row>
        <row r="45">
          <cell r="D45" t="str">
            <v>Seremi Magallanes</v>
          </cell>
        </row>
        <row r="46">
          <cell r="D46" t="str">
            <v>Seremi Metropolitana</v>
          </cell>
        </row>
        <row r="47">
          <cell r="D47" t="str">
            <v>Seremi Los Ríos</v>
          </cell>
        </row>
        <row r="48">
          <cell r="D48" t="str">
            <v>Seremi de Arica y Parinacota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astos de Publicidad "/>
      <sheetName val="3. Uso y Circ. de Vehículos "/>
      <sheetName val="3.1 Adquisición de Vehículos"/>
      <sheetName val="4. Comisiones"/>
      <sheetName val="5.a G.F.G. - Horas Extras"/>
      <sheetName val="5.b  G.F.G. - Honorarios"/>
      <sheetName val="5.c  G.F.G. - Licencias Médicas"/>
      <sheetName val="6.a Adquisiciones (TD)"/>
      <sheetName val="6.b Adquisiciones (LIC) "/>
      <sheetName val="7. Obligaciones Ley 20.730"/>
      <sheetName val="8. Otros Gastos"/>
      <sheetName val="Instituciones"/>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D2" t="str">
            <v>CONVENIO MARCO</v>
          </cell>
        </row>
        <row r="3">
          <cell r="D3" t="str">
            <v>LICITACIÓN PÚBLICA</v>
          </cell>
        </row>
        <row r="4">
          <cell r="D4" t="str">
            <v>LICITACIÓN PRIVADA</v>
          </cell>
        </row>
        <row r="5">
          <cell r="D5" t="str">
            <v>TRATO DIRECTO</v>
          </cell>
        </row>
        <row r="6">
          <cell r="D6" t="str">
            <v>OTROS GASTOS MENORES</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sheetName val="Factores"/>
    </sheetNames>
    <sheetDataSet>
      <sheetData sheetId="0"/>
      <sheetData sheetId="1">
        <row r="3">
          <cell r="B3" t="str">
            <v>Compra menor a 1.000 UTM</v>
          </cell>
        </row>
        <row r="4">
          <cell r="B4" t="str">
            <v>Gran Compra</v>
          </cell>
        </row>
        <row r="5">
          <cell r="B5" t="str">
            <v>Licitación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E2:G23"/>
  <sheetViews>
    <sheetView showGridLines="0" topLeftCell="A19" workbookViewId="0">
      <selection activeCell="E27" sqref="E27"/>
    </sheetView>
  </sheetViews>
  <sheetFormatPr baseColWidth="10" defaultColWidth="11.54296875" defaultRowHeight="14.5" x14ac:dyDescent="0.35"/>
  <cols>
    <col min="1" max="4" width="4" customWidth="1"/>
    <col min="5" max="5" width="43" customWidth="1"/>
    <col min="6" max="6" width="113.54296875" customWidth="1"/>
  </cols>
  <sheetData>
    <row r="2" spans="5:7" ht="21" x14ac:dyDescent="0.35">
      <c r="E2" s="29" t="s">
        <v>75</v>
      </c>
      <c r="F2" s="29"/>
    </row>
    <row r="3" spans="5:7" ht="15.75" x14ac:dyDescent="0.25">
      <c r="E3" s="13"/>
    </row>
    <row r="4" spans="5:7" ht="15.75" x14ac:dyDescent="0.25">
      <c r="E4" s="30" t="s">
        <v>85</v>
      </c>
      <c r="F4" s="30"/>
    </row>
    <row r="5" spans="5:7" ht="16.5" customHeight="1" x14ac:dyDescent="0.25"/>
    <row r="6" spans="5:7" x14ac:dyDescent="0.35">
      <c r="E6" s="5" t="s">
        <v>64</v>
      </c>
      <c r="F6" s="6" t="s">
        <v>68</v>
      </c>
    </row>
    <row r="7" spans="5:7" ht="15" x14ac:dyDescent="0.25">
      <c r="E7" s="11" t="s">
        <v>0</v>
      </c>
      <c r="F7" t="s">
        <v>65</v>
      </c>
    </row>
    <row r="8" spans="5:7" ht="15" x14ac:dyDescent="0.25">
      <c r="E8" s="11" t="s">
        <v>1</v>
      </c>
      <c r="F8" t="s">
        <v>66</v>
      </c>
    </row>
    <row r="9" spans="5:7" ht="14.5" customHeight="1" x14ac:dyDescent="0.35">
      <c r="E9" s="11" t="s">
        <v>80</v>
      </c>
      <c r="F9" t="s">
        <v>86</v>
      </c>
    </row>
    <row r="10" spans="5:7" x14ac:dyDescent="0.35">
      <c r="E10" s="11" t="s">
        <v>71</v>
      </c>
      <c r="F10" t="s">
        <v>69</v>
      </c>
    </row>
    <row r="11" spans="5:7" ht="15" customHeight="1" x14ac:dyDescent="0.35">
      <c r="E11" s="11" t="s">
        <v>81</v>
      </c>
      <c r="F11" t="s">
        <v>87</v>
      </c>
      <c r="G11" s="10"/>
    </row>
    <row r="12" spans="5:7" ht="15" customHeight="1" x14ac:dyDescent="0.35">
      <c r="E12" s="11" t="s">
        <v>79</v>
      </c>
      <c r="F12" t="s">
        <v>88</v>
      </c>
    </row>
    <row r="13" spans="5:7" ht="15" customHeight="1" x14ac:dyDescent="0.25">
      <c r="E13" s="11" t="s">
        <v>83</v>
      </c>
      <c r="F13" t="s">
        <v>89</v>
      </c>
    </row>
    <row r="14" spans="5:7" ht="15" customHeight="1" x14ac:dyDescent="0.35">
      <c r="E14" s="11" t="s">
        <v>84</v>
      </c>
      <c r="F14" t="s">
        <v>90</v>
      </c>
    </row>
    <row r="15" spans="5:7" x14ac:dyDescent="0.35">
      <c r="E15" s="11" t="s">
        <v>3</v>
      </c>
      <c r="F15" t="s">
        <v>74</v>
      </c>
    </row>
    <row r="16" spans="5:7" ht="15" x14ac:dyDescent="0.25">
      <c r="E16" s="11" t="s">
        <v>77</v>
      </c>
      <c r="F16" t="s">
        <v>91</v>
      </c>
    </row>
    <row r="17" spans="5:6" x14ac:dyDescent="0.35">
      <c r="E17" s="11" t="s">
        <v>42</v>
      </c>
      <c r="F17" t="s">
        <v>70</v>
      </c>
    </row>
    <row r="18" spans="5:6" x14ac:dyDescent="0.35">
      <c r="E18" s="11" t="s">
        <v>43</v>
      </c>
      <c r="F18" t="s">
        <v>67</v>
      </c>
    </row>
    <row r="19" spans="5:6" x14ac:dyDescent="0.35">
      <c r="E19" s="11" t="s">
        <v>72</v>
      </c>
      <c r="F19" s="4" t="s">
        <v>73</v>
      </c>
    </row>
    <row r="20" spans="5:6" ht="18.75" x14ac:dyDescent="0.3">
      <c r="E20" s="12"/>
    </row>
    <row r="22" spans="5:6" ht="116" x14ac:dyDescent="0.35">
      <c r="E22" s="15" t="s">
        <v>92</v>
      </c>
      <c r="F22" s="16" t="s">
        <v>93</v>
      </c>
    </row>
    <row r="23" spans="5:6" ht="15" x14ac:dyDescent="0.25">
      <c r="F23" s="14"/>
    </row>
  </sheetData>
  <mergeCells count="2">
    <mergeCell ref="E2:F2"/>
    <mergeCell ref="E4:F4"/>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O81"/>
  <sheetViews>
    <sheetView showGridLines="0" tabSelected="1" topLeftCell="I16" zoomScale="70" zoomScaleNormal="70" workbookViewId="0">
      <selection activeCell="F13" sqref="F13"/>
    </sheetView>
  </sheetViews>
  <sheetFormatPr baseColWidth="10" defaultColWidth="11.453125" defaultRowHeight="14.5" x14ac:dyDescent="0.35"/>
  <cols>
    <col min="1" max="1" width="10.81640625" customWidth="1"/>
    <col min="2" max="2" width="35.54296875" customWidth="1"/>
    <col min="3" max="3" width="20.26953125" customWidth="1"/>
    <col min="4" max="4" width="36" customWidth="1"/>
    <col min="5" max="6" width="16.453125" customWidth="1"/>
    <col min="7" max="7" width="23.54296875" customWidth="1"/>
    <col min="8" max="9" width="38.26953125" customWidth="1"/>
    <col min="10" max="10" width="23.1796875" customWidth="1"/>
    <col min="11" max="11" width="35.81640625" customWidth="1"/>
    <col min="12" max="12" width="42.453125" bestFit="1" customWidth="1"/>
    <col min="13" max="13" width="23.7265625" bestFit="1" customWidth="1"/>
    <col min="14" max="14" width="20.453125" customWidth="1"/>
    <col min="15" max="15" width="38.81640625" customWidth="1"/>
  </cols>
  <sheetData>
    <row r="2" spans="2:15" ht="25.5" customHeight="1" x14ac:dyDescent="0.25">
      <c r="B2" s="35" t="s">
        <v>76</v>
      </c>
      <c r="C2" s="35"/>
      <c r="D2" s="35"/>
      <c r="E2" s="35"/>
      <c r="F2" s="35"/>
      <c r="G2" s="35"/>
      <c r="H2" s="35"/>
      <c r="I2" s="35"/>
      <c r="J2" s="35"/>
      <c r="K2" s="35"/>
      <c r="L2" s="35"/>
      <c r="M2" s="35"/>
      <c r="N2" s="35"/>
      <c r="O2" s="35"/>
    </row>
    <row r="3" spans="2:15" ht="5.25" customHeight="1" x14ac:dyDescent="0.25"/>
    <row r="4" spans="2:15" ht="15.75" x14ac:dyDescent="0.25">
      <c r="K4" s="3"/>
      <c r="L4" s="3"/>
      <c r="M4" s="3"/>
      <c r="N4" s="3"/>
      <c r="O4" s="3"/>
    </row>
    <row r="5" spans="2:15" ht="15" customHeight="1" x14ac:dyDescent="0.35">
      <c r="B5" s="36" t="s">
        <v>0</v>
      </c>
      <c r="C5" s="36" t="s">
        <v>1</v>
      </c>
      <c r="D5" s="37" t="s">
        <v>80</v>
      </c>
      <c r="E5" s="36" t="s">
        <v>5</v>
      </c>
      <c r="F5" s="36" t="s">
        <v>6</v>
      </c>
      <c r="G5" s="37" t="s">
        <v>81</v>
      </c>
      <c r="H5" s="33" t="s">
        <v>79</v>
      </c>
      <c r="I5" s="33" t="s">
        <v>83</v>
      </c>
      <c r="J5" s="37" t="s">
        <v>84</v>
      </c>
      <c r="K5" s="36" t="s">
        <v>3</v>
      </c>
      <c r="L5" s="37" t="s">
        <v>77</v>
      </c>
      <c r="M5" s="31" t="s">
        <v>42</v>
      </c>
      <c r="N5" s="31" t="s">
        <v>43</v>
      </c>
      <c r="O5" s="33" t="s">
        <v>72</v>
      </c>
    </row>
    <row r="6" spans="2:15" ht="28.5" customHeight="1" x14ac:dyDescent="0.35">
      <c r="B6" s="36"/>
      <c r="C6" s="36"/>
      <c r="D6" s="37"/>
      <c r="E6" s="36"/>
      <c r="F6" s="36"/>
      <c r="G6" s="37"/>
      <c r="H6" s="34"/>
      <c r="I6" s="34"/>
      <c r="J6" s="37"/>
      <c r="K6" s="36"/>
      <c r="L6" s="37"/>
      <c r="M6" s="32"/>
      <c r="N6" s="32"/>
      <c r="O6" s="34"/>
    </row>
    <row r="7" spans="2:15" ht="15.75" customHeight="1" x14ac:dyDescent="0.35">
      <c r="B7" s="17" t="s">
        <v>38</v>
      </c>
      <c r="C7" s="17" t="s">
        <v>94</v>
      </c>
      <c r="D7" s="17" t="s">
        <v>95</v>
      </c>
      <c r="E7" s="26">
        <v>45667</v>
      </c>
      <c r="F7" s="26">
        <v>45667</v>
      </c>
      <c r="G7" s="22" t="s">
        <v>82</v>
      </c>
      <c r="H7" s="21" t="s">
        <v>114</v>
      </c>
      <c r="I7" s="20" t="s">
        <v>113</v>
      </c>
      <c r="J7" s="19" t="s">
        <v>10</v>
      </c>
      <c r="K7" s="9" t="s">
        <v>78</v>
      </c>
      <c r="L7" s="9" t="s">
        <v>98</v>
      </c>
      <c r="M7" s="9" t="s">
        <v>96</v>
      </c>
      <c r="N7" s="9" t="str">
        <f>VLOOKUP(L7,datos!$A$1:$C$33,3,0)</f>
        <v>Araucanía</v>
      </c>
      <c r="O7" s="27">
        <v>243652.71428571429</v>
      </c>
    </row>
    <row r="8" spans="2:15" ht="15.75" customHeight="1" x14ac:dyDescent="0.35">
      <c r="B8" s="17" t="s">
        <v>38</v>
      </c>
      <c r="C8" s="17" t="s">
        <v>94</v>
      </c>
      <c r="D8" s="17" t="s">
        <v>95</v>
      </c>
      <c r="E8" s="26">
        <v>45667</v>
      </c>
      <c r="F8" s="26">
        <v>45667</v>
      </c>
      <c r="G8" s="22" t="s">
        <v>82</v>
      </c>
      <c r="H8" s="21" t="s">
        <v>114</v>
      </c>
      <c r="I8" s="20" t="s">
        <v>113</v>
      </c>
      <c r="J8" s="19" t="s">
        <v>10</v>
      </c>
      <c r="K8" s="9" t="s">
        <v>99</v>
      </c>
      <c r="L8" s="9" t="s">
        <v>99</v>
      </c>
      <c r="M8" s="9" t="s">
        <v>96</v>
      </c>
      <c r="N8" s="9" t="str">
        <f>VLOOKUP(L8,datos!$A$1:$C$33,3,0)</f>
        <v>Coquimbo</v>
      </c>
      <c r="O8" s="27">
        <v>321196.71428571432</v>
      </c>
    </row>
    <row r="9" spans="2:15" ht="15.75" customHeight="1" x14ac:dyDescent="0.35">
      <c r="B9" s="17" t="s">
        <v>38</v>
      </c>
      <c r="C9" s="17" t="s">
        <v>94</v>
      </c>
      <c r="D9" s="17" t="s">
        <v>95</v>
      </c>
      <c r="E9" s="26">
        <v>45667</v>
      </c>
      <c r="F9" s="26">
        <v>45667</v>
      </c>
      <c r="G9" s="22" t="s">
        <v>82</v>
      </c>
      <c r="H9" s="21" t="s">
        <v>114</v>
      </c>
      <c r="I9" s="20" t="s">
        <v>113</v>
      </c>
      <c r="J9" s="19" t="s">
        <v>10</v>
      </c>
      <c r="K9" s="9" t="s">
        <v>78</v>
      </c>
      <c r="L9" s="9" t="s">
        <v>100</v>
      </c>
      <c r="M9" s="9" t="s">
        <v>96</v>
      </c>
      <c r="N9" s="9" t="str">
        <f>VLOOKUP(L9,datos!$A$1:$C$33,3,0)</f>
        <v>Los Lagos</v>
      </c>
      <c r="O9" s="27">
        <v>212473.71428571429</v>
      </c>
    </row>
    <row r="10" spans="2:15" ht="15.75" customHeight="1" x14ac:dyDescent="0.35">
      <c r="B10" s="17" t="s">
        <v>38</v>
      </c>
      <c r="C10" s="17" t="s">
        <v>94</v>
      </c>
      <c r="D10" s="17" t="s">
        <v>95</v>
      </c>
      <c r="E10" s="26">
        <v>45667</v>
      </c>
      <c r="F10" s="26">
        <v>45667</v>
      </c>
      <c r="G10" s="22" t="s">
        <v>82</v>
      </c>
      <c r="H10" s="21" t="s">
        <v>114</v>
      </c>
      <c r="I10" s="20" t="s">
        <v>113</v>
      </c>
      <c r="J10" s="19" t="s">
        <v>10</v>
      </c>
      <c r="K10" s="9" t="s">
        <v>78</v>
      </c>
      <c r="L10" s="9" t="s">
        <v>101</v>
      </c>
      <c r="M10" s="9" t="s">
        <v>96</v>
      </c>
      <c r="N10" s="9" t="str">
        <f>VLOOKUP(L10,datos!$A$1:$C$33,3,0)</f>
        <v>Antofagasta</v>
      </c>
      <c r="O10" s="27">
        <v>376766.71428571432</v>
      </c>
    </row>
    <row r="11" spans="2:15" ht="15.75" customHeight="1" x14ac:dyDescent="0.35">
      <c r="B11" s="17" t="s">
        <v>38</v>
      </c>
      <c r="C11" s="17" t="s">
        <v>94</v>
      </c>
      <c r="D11" s="17" t="s">
        <v>95</v>
      </c>
      <c r="E11" s="26">
        <v>45667</v>
      </c>
      <c r="F11" s="26">
        <v>45667</v>
      </c>
      <c r="G11" s="22" t="s">
        <v>82</v>
      </c>
      <c r="H11" s="21" t="s">
        <v>114</v>
      </c>
      <c r="I11" s="20" t="s">
        <v>113</v>
      </c>
      <c r="J11" s="19" t="s">
        <v>10</v>
      </c>
      <c r="K11" s="9" t="s">
        <v>78</v>
      </c>
      <c r="L11" s="9" t="s">
        <v>102</v>
      </c>
      <c r="M11" s="9" t="s">
        <v>97</v>
      </c>
      <c r="N11" s="9" t="str">
        <f>VLOOKUP(L11,datos!$A$1:$C$33,3,0)</f>
        <v>Metropolitana</v>
      </c>
      <c r="O11" s="27">
        <v>5811161.1428571437</v>
      </c>
    </row>
    <row r="12" spans="2:15" ht="15.75" customHeight="1" x14ac:dyDescent="0.35">
      <c r="B12" s="17" t="s">
        <v>38</v>
      </c>
      <c r="C12" s="17" t="s">
        <v>94</v>
      </c>
      <c r="D12" s="17" t="s">
        <v>95</v>
      </c>
      <c r="E12" s="26">
        <v>45667</v>
      </c>
      <c r="F12" s="26">
        <v>45667</v>
      </c>
      <c r="G12" s="22" t="s">
        <v>82</v>
      </c>
      <c r="H12" s="21" t="s">
        <v>114</v>
      </c>
      <c r="I12" s="20" t="s">
        <v>113</v>
      </c>
      <c r="J12" s="19" t="s">
        <v>10</v>
      </c>
      <c r="K12" s="9" t="s">
        <v>78</v>
      </c>
      <c r="L12" s="9" t="s">
        <v>103</v>
      </c>
      <c r="M12" s="9" t="s">
        <v>96</v>
      </c>
      <c r="N12" s="9" t="str">
        <f>VLOOKUP(L12,datos!$A$1:$C$33,3,0)</f>
        <v>Valparaíso</v>
      </c>
      <c r="O12" s="27">
        <v>1256412.7142857143</v>
      </c>
    </row>
    <row r="13" spans="2:15" ht="15.75" customHeight="1" x14ac:dyDescent="0.35">
      <c r="B13" s="17" t="s">
        <v>38</v>
      </c>
      <c r="C13" s="17" t="s">
        <v>94</v>
      </c>
      <c r="D13" s="17" t="s">
        <v>95</v>
      </c>
      <c r="E13" s="26">
        <v>45667</v>
      </c>
      <c r="F13" s="26">
        <v>45667</v>
      </c>
      <c r="G13" s="22" t="s">
        <v>82</v>
      </c>
      <c r="H13" s="21" t="s">
        <v>114</v>
      </c>
      <c r="I13" s="20" t="s">
        <v>113</v>
      </c>
      <c r="J13" s="19" t="s">
        <v>10</v>
      </c>
      <c r="K13" s="9" t="s">
        <v>104</v>
      </c>
      <c r="L13" s="9" t="s">
        <v>104</v>
      </c>
      <c r="M13" s="9" t="s">
        <v>96</v>
      </c>
      <c r="N13" s="9" t="str">
        <f>VLOOKUP(L13,datos!$A$1:$C$33,3,0)</f>
        <v>Magallanes</v>
      </c>
      <c r="O13" s="27">
        <v>40768</v>
      </c>
    </row>
    <row r="14" spans="2:15" ht="15.75" customHeight="1" x14ac:dyDescent="0.35">
      <c r="B14" s="17" t="s">
        <v>38</v>
      </c>
      <c r="C14" s="17" t="s">
        <v>94</v>
      </c>
      <c r="D14" s="17" t="s">
        <v>95</v>
      </c>
      <c r="E14" s="26">
        <v>45667</v>
      </c>
      <c r="F14" s="26">
        <v>45667</v>
      </c>
      <c r="G14" s="22" t="s">
        <v>82</v>
      </c>
      <c r="H14" s="21" t="s">
        <v>114</v>
      </c>
      <c r="I14" s="20" t="s">
        <v>113</v>
      </c>
      <c r="J14" s="19" t="s">
        <v>10</v>
      </c>
      <c r="K14" s="9" t="s">
        <v>105</v>
      </c>
      <c r="L14" s="9" t="s">
        <v>105</v>
      </c>
      <c r="M14" s="9" t="s">
        <v>96</v>
      </c>
      <c r="N14" s="9" t="str">
        <f>VLOOKUP(L14,datos!$A$1:$C$33,3,0)</f>
        <v>Libertador Bernardo O'Higgins</v>
      </c>
      <c r="O14" s="27">
        <v>234744.71428571429</v>
      </c>
    </row>
    <row r="15" spans="2:15" ht="15.75" customHeight="1" x14ac:dyDescent="0.35">
      <c r="B15" s="17" t="s">
        <v>38</v>
      </c>
      <c r="C15" s="17" t="s">
        <v>94</v>
      </c>
      <c r="D15" s="17" t="s">
        <v>95</v>
      </c>
      <c r="E15" s="26">
        <v>45667</v>
      </c>
      <c r="F15" s="26">
        <v>45667</v>
      </c>
      <c r="G15" s="22" t="s">
        <v>82</v>
      </c>
      <c r="H15" s="21" t="s">
        <v>114</v>
      </c>
      <c r="I15" s="20" t="s">
        <v>113</v>
      </c>
      <c r="J15" s="19" t="s">
        <v>10</v>
      </c>
      <c r="K15" s="9" t="s">
        <v>106</v>
      </c>
      <c r="L15" s="9" t="s">
        <v>106</v>
      </c>
      <c r="M15" s="9" t="s">
        <v>96</v>
      </c>
      <c r="N15" s="9" t="str">
        <f>VLOOKUP(L15,datos!$A$1:$C$33,3,0)</f>
        <v>Ñuble</v>
      </c>
      <c r="O15" s="27">
        <v>272306.71428571432</v>
      </c>
    </row>
    <row r="16" spans="2:15" ht="15.75" customHeight="1" x14ac:dyDescent="0.35">
      <c r="B16" s="17" t="s">
        <v>38</v>
      </c>
      <c r="C16" s="17" t="s">
        <v>94</v>
      </c>
      <c r="D16" s="17" t="s">
        <v>95</v>
      </c>
      <c r="E16" s="26">
        <v>45667</v>
      </c>
      <c r="F16" s="26">
        <v>45667</v>
      </c>
      <c r="G16" s="22" t="s">
        <v>82</v>
      </c>
      <c r="H16" s="21" t="s">
        <v>114</v>
      </c>
      <c r="I16" s="20" t="s">
        <v>113</v>
      </c>
      <c r="J16" s="19" t="s">
        <v>10</v>
      </c>
      <c r="K16" s="9" t="s">
        <v>78</v>
      </c>
      <c r="L16" s="9" t="s">
        <v>107</v>
      </c>
      <c r="M16" s="9" t="s">
        <v>96</v>
      </c>
      <c r="N16" s="9" t="str">
        <f>VLOOKUP(L16,datos!$A$1:$C$33,3,0)</f>
        <v>Los Lagos</v>
      </c>
      <c r="O16" s="27">
        <v>70863</v>
      </c>
    </row>
    <row r="17" spans="2:15" ht="15.75" customHeight="1" x14ac:dyDescent="0.35">
      <c r="B17" s="17" t="s">
        <v>38</v>
      </c>
      <c r="C17" s="17" t="s">
        <v>94</v>
      </c>
      <c r="D17" s="17" t="s">
        <v>95</v>
      </c>
      <c r="E17" s="26">
        <v>45667</v>
      </c>
      <c r="F17" s="26">
        <v>45667</v>
      </c>
      <c r="G17" s="22" t="s">
        <v>82</v>
      </c>
      <c r="H17" s="21" t="s">
        <v>114</v>
      </c>
      <c r="I17" s="20" t="s">
        <v>113</v>
      </c>
      <c r="J17" s="19" t="s">
        <v>10</v>
      </c>
      <c r="K17" s="9" t="s">
        <v>108</v>
      </c>
      <c r="L17" s="9" t="s">
        <v>108</v>
      </c>
      <c r="M17" s="9" t="s">
        <v>96</v>
      </c>
      <c r="N17" s="9" t="str">
        <f>VLOOKUP(L17,datos!$A$1:$C$33,3,0)</f>
        <v>Maule</v>
      </c>
      <c r="O17" s="27">
        <v>373391.42857142858</v>
      </c>
    </row>
    <row r="18" spans="2:15" ht="15.75" customHeight="1" x14ac:dyDescent="0.35">
      <c r="B18" s="17" t="s">
        <v>38</v>
      </c>
      <c r="C18" s="17" t="s">
        <v>94</v>
      </c>
      <c r="D18" s="17" t="s">
        <v>95</v>
      </c>
      <c r="E18" s="26">
        <v>45667</v>
      </c>
      <c r="F18" s="26">
        <v>45667</v>
      </c>
      <c r="G18" s="22" t="s">
        <v>82</v>
      </c>
      <c r="H18" s="21" t="s">
        <v>114</v>
      </c>
      <c r="I18" s="20" t="s">
        <v>113</v>
      </c>
      <c r="J18" s="19" t="s">
        <v>10</v>
      </c>
      <c r="K18" s="9" t="s">
        <v>78</v>
      </c>
      <c r="L18" s="9" t="s">
        <v>109</v>
      </c>
      <c r="M18" s="9" t="s">
        <v>96</v>
      </c>
      <c r="N18" s="9" t="str">
        <f>VLOOKUP(L18,datos!$A$1:$C$33,3,0)</f>
        <v>Atacama</v>
      </c>
      <c r="O18" s="27">
        <v>126508</v>
      </c>
    </row>
    <row r="19" spans="2:15" ht="15.75" customHeight="1" x14ac:dyDescent="0.35">
      <c r="B19" s="17" t="s">
        <v>38</v>
      </c>
      <c r="C19" s="17" t="s">
        <v>94</v>
      </c>
      <c r="D19" s="17" t="s">
        <v>95</v>
      </c>
      <c r="E19" s="26">
        <v>45667</v>
      </c>
      <c r="F19" s="26">
        <v>45667</v>
      </c>
      <c r="G19" s="22" t="s">
        <v>82</v>
      </c>
      <c r="H19" s="21" t="s">
        <v>114</v>
      </c>
      <c r="I19" s="20" t="s">
        <v>113</v>
      </c>
      <c r="J19" s="19" t="s">
        <v>10</v>
      </c>
      <c r="K19" s="9" t="s">
        <v>110</v>
      </c>
      <c r="L19" s="9" t="s">
        <v>110</v>
      </c>
      <c r="M19" s="9" t="s">
        <v>96</v>
      </c>
      <c r="N19" s="9" t="str">
        <f>VLOOKUP(L19,datos!$A$1:$C$33,3,0)</f>
        <v>Biobío</v>
      </c>
      <c r="O19" s="27">
        <v>574609.42857142864</v>
      </c>
    </row>
    <row r="20" spans="2:15" ht="15.75" customHeight="1" x14ac:dyDescent="0.35">
      <c r="B20" s="17" t="s">
        <v>38</v>
      </c>
      <c r="C20" s="17" t="s">
        <v>94</v>
      </c>
      <c r="D20" s="17" t="s">
        <v>95</v>
      </c>
      <c r="E20" s="26">
        <v>45672</v>
      </c>
      <c r="F20" s="26">
        <v>45672</v>
      </c>
      <c r="G20" s="22" t="s">
        <v>82</v>
      </c>
      <c r="H20" s="21" t="s">
        <v>114</v>
      </c>
      <c r="I20" s="20" t="s">
        <v>113</v>
      </c>
      <c r="J20" s="19" t="s">
        <v>10</v>
      </c>
      <c r="K20" s="9" t="s">
        <v>99</v>
      </c>
      <c r="L20" s="9" t="s">
        <v>99</v>
      </c>
      <c r="M20" s="9" t="s">
        <v>96</v>
      </c>
      <c r="N20" s="9" t="str">
        <f>VLOOKUP(L20,datos!$A$1:$C$33,3,0)</f>
        <v>Coquimbo</v>
      </c>
      <c r="O20" s="27">
        <v>120082</v>
      </c>
    </row>
    <row r="21" spans="2:15" ht="15.75" customHeight="1" x14ac:dyDescent="0.35">
      <c r="B21" s="17" t="s">
        <v>38</v>
      </c>
      <c r="C21" s="17" t="s">
        <v>94</v>
      </c>
      <c r="D21" s="17" t="s">
        <v>95</v>
      </c>
      <c r="E21" s="26">
        <v>45672</v>
      </c>
      <c r="F21" s="26">
        <v>45672</v>
      </c>
      <c r="G21" s="22" t="s">
        <v>82</v>
      </c>
      <c r="H21" s="21" t="s">
        <v>114</v>
      </c>
      <c r="I21" s="20" t="s">
        <v>113</v>
      </c>
      <c r="J21" s="19" t="s">
        <v>10</v>
      </c>
      <c r="K21" s="9" t="s">
        <v>78</v>
      </c>
      <c r="L21" s="9" t="s">
        <v>101</v>
      </c>
      <c r="M21" s="9" t="s">
        <v>96</v>
      </c>
      <c r="N21" s="9" t="str">
        <f>VLOOKUP(L21,datos!$A$1:$C$33,3,0)</f>
        <v>Antofagasta</v>
      </c>
      <c r="O21" s="27">
        <v>227534</v>
      </c>
    </row>
    <row r="22" spans="2:15" ht="15.75" customHeight="1" x14ac:dyDescent="0.35">
      <c r="B22" s="17" t="s">
        <v>38</v>
      </c>
      <c r="C22" s="17" t="s">
        <v>94</v>
      </c>
      <c r="D22" s="17" t="s">
        <v>95</v>
      </c>
      <c r="E22" s="26">
        <v>45672</v>
      </c>
      <c r="F22" s="26">
        <v>45672</v>
      </c>
      <c r="G22" s="22" t="s">
        <v>82</v>
      </c>
      <c r="H22" s="21" t="s">
        <v>114</v>
      </c>
      <c r="I22" s="20" t="s">
        <v>113</v>
      </c>
      <c r="J22" s="19" t="s">
        <v>10</v>
      </c>
      <c r="K22" s="9" t="s">
        <v>78</v>
      </c>
      <c r="L22" s="9" t="s">
        <v>102</v>
      </c>
      <c r="M22" s="9" t="s">
        <v>97</v>
      </c>
      <c r="N22" s="9" t="str">
        <f>VLOOKUP(L22,datos!$A$1:$C$33,3,0)</f>
        <v>Metropolitana</v>
      </c>
      <c r="O22" s="27">
        <v>1797427</v>
      </c>
    </row>
    <row r="23" spans="2:15" ht="15.75" customHeight="1" x14ac:dyDescent="0.35">
      <c r="B23" s="17" t="s">
        <v>38</v>
      </c>
      <c r="C23" s="17" t="s">
        <v>94</v>
      </c>
      <c r="D23" s="17" t="s">
        <v>95</v>
      </c>
      <c r="E23" s="26">
        <v>45672</v>
      </c>
      <c r="F23" s="26">
        <v>45672</v>
      </c>
      <c r="G23" s="22" t="s">
        <v>82</v>
      </c>
      <c r="H23" s="21" t="s">
        <v>114</v>
      </c>
      <c r="I23" s="20" t="s">
        <v>113</v>
      </c>
      <c r="J23" s="19" t="s">
        <v>10</v>
      </c>
      <c r="K23" s="9" t="s">
        <v>78</v>
      </c>
      <c r="L23" s="9" t="s">
        <v>103</v>
      </c>
      <c r="M23" s="9" t="s">
        <v>96</v>
      </c>
      <c r="N23" s="9" t="str">
        <f>VLOOKUP(L23,datos!$A$1:$C$33,3,0)</f>
        <v>Valparaíso</v>
      </c>
      <c r="O23" s="27">
        <v>595269</v>
      </c>
    </row>
    <row r="24" spans="2:15" ht="15.75" customHeight="1" x14ac:dyDescent="0.35">
      <c r="B24" s="17" t="s">
        <v>38</v>
      </c>
      <c r="C24" s="17" t="s">
        <v>94</v>
      </c>
      <c r="D24" s="17" t="s">
        <v>95</v>
      </c>
      <c r="E24" s="26">
        <v>45672</v>
      </c>
      <c r="F24" s="26">
        <v>45672</v>
      </c>
      <c r="G24" s="22" t="s">
        <v>82</v>
      </c>
      <c r="H24" s="21" t="s">
        <v>114</v>
      </c>
      <c r="I24" s="20" t="s">
        <v>113</v>
      </c>
      <c r="J24" s="19" t="s">
        <v>10</v>
      </c>
      <c r="K24" s="9" t="s">
        <v>105</v>
      </c>
      <c r="L24" s="9" t="s">
        <v>105</v>
      </c>
      <c r="M24" s="9" t="s">
        <v>96</v>
      </c>
      <c r="N24" s="9" t="str">
        <f>VLOOKUP(L24,datos!$A$1:$C$33,3,0)</f>
        <v>Libertador Bernardo O'Higgins</v>
      </c>
      <c r="O24" s="27">
        <v>71199</v>
      </c>
    </row>
    <row r="25" spans="2:15" ht="15.75" customHeight="1" x14ac:dyDescent="0.35">
      <c r="B25" s="17" t="s">
        <v>38</v>
      </c>
      <c r="C25" s="17" t="s">
        <v>94</v>
      </c>
      <c r="D25" s="17" t="s">
        <v>95</v>
      </c>
      <c r="E25" s="26">
        <v>45672</v>
      </c>
      <c r="F25" s="26">
        <v>45672</v>
      </c>
      <c r="G25" s="22" t="s">
        <v>82</v>
      </c>
      <c r="H25" s="21" t="s">
        <v>114</v>
      </c>
      <c r="I25" s="20" t="s">
        <v>113</v>
      </c>
      <c r="J25" s="19" t="s">
        <v>10</v>
      </c>
      <c r="K25" s="9" t="s">
        <v>106</v>
      </c>
      <c r="L25" s="9" t="s">
        <v>106</v>
      </c>
      <c r="M25" s="9" t="s">
        <v>96</v>
      </c>
      <c r="N25" s="9" t="str">
        <f>VLOOKUP(L25,datos!$A$1:$C$33,3,0)</f>
        <v>Ñuble</v>
      </c>
      <c r="O25" s="27">
        <v>179960</v>
      </c>
    </row>
    <row r="26" spans="2:15" ht="15.75" customHeight="1" x14ac:dyDescent="0.35">
      <c r="B26" s="17" t="s">
        <v>38</v>
      </c>
      <c r="C26" s="17" t="s">
        <v>94</v>
      </c>
      <c r="D26" s="17" t="s">
        <v>95</v>
      </c>
      <c r="E26" s="26">
        <v>45672</v>
      </c>
      <c r="F26" s="26">
        <v>45672</v>
      </c>
      <c r="G26" s="22" t="s">
        <v>82</v>
      </c>
      <c r="H26" s="21" t="s">
        <v>114</v>
      </c>
      <c r="I26" s="20" t="s">
        <v>113</v>
      </c>
      <c r="J26" s="19" t="s">
        <v>10</v>
      </c>
      <c r="K26" s="9" t="s">
        <v>78</v>
      </c>
      <c r="L26" s="9" t="s">
        <v>107</v>
      </c>
      <c r="M26" s="9" t="s">
        <v>96</v>
      </c>
      <c r="N26" s="9" t="str">
        <f>VLOOKUP(L26,datos!$A$1:$C$33,3,0)</f>
        <v>Los Lagos</v>
      </c>
      <c r="O26" s="27">
        <v>70863</v>
      </c>
    </row>
    <row r="27" spans="2:15" ht="15.75" customHeight="1" x14ac:dyDescent="0.35">
      <c r="B27" s="17" t="s">
        <v>38</v>
      </c>
      <c r="C27" s="17" t="s">
        <v>94</v>
      </c>
      <c r="D27" s="17" t="s">
        <v>95</v>
      </c>
      <c r="E27" s="26">
        <v>45672</v>
      </c>
      <c r="F27" s="26">
        <v>45672</v>
      </c>
      <c r="G27" s="22" t="s">
        <v>82</v>
      </c>
      <c r="H27" s="21" t="s">
        <v>114</v>
      </c>
      <c r="I27" s="20" t="s">
        <v>113</v>
      </c>
      <c r="J27" s="19" t="s">
        <v>10</v>
      </c>
      <c r="K27" s="9" t="s">
        <v>78</v>
      </c>
      <c r="L27" s="9" t="s">
        <v>109</v>
      </c>
      <c r="M27" s="9" t="s">
        <v>96</v>
      </c>
      <c r="N27" s="9" t="str">
        <f>VLOOKUP(L27,datos!$A$1:$C$33,3,0)</f>
        <v>Atacama</v>
      </c>
      <c r="O27" s="27">
        <v>126508</v>
      </c>
    </row>
    <row r="28" spans="2:15" ht="15.75" customHeight="1" x14ac:dyDescent="0.35">
      <c r="B28" s="17" t="s">
        <v>38</v>
      </c>
      <c r="C28" s="17" t="s">
        <v>94</v>
      </c>
      <c r="D28" s="17" t="s">
        <v>95</v>
      </c>
      <c r="E28" s="26">
        <v>45677</v>
      </c>
      <c r="F28" s="26">
        <v>45677</v>
      </c>
      <c r="G28" s="22" t="s">
        <v>82</v>
      </c>
      <c r="H28" s="21" t="s">
        <v>114</v>
      </c>
      <c r="I28" s="20" t="s">
        <v>113</v>
      </c>
      <c r="J28" s="19" t="s">
        <v>10</v>
      </c>
      <c r="K28" s="9" t="s">
        <v>78</v>
      </c>
      <c r="L28" s="9" t="s">
        <v>98</v>
      </c>
      <c r="M28" s="9" t="s">
        <v>96</v>
      </c>
      <c r="N28" s="9" t="str">
        <f>VLOOKUP(L28,datos!$A$1:$C$33,3,0)</f>
        <v>Araucanía</v>
      </c>
      <c r="O28" s="27">
        <v>151307</v>
      </c>
    </row>
    <row r="29" spans="2:15" ht="15.75" customHeight="1" x14ac:dyDescent="0.35">
      <c r="B29" s="17" t="s">
        <v>38</v>
      </c>
      <c r="C29" s="17" t="s">
        <v>94</v>
      </c>
      <c r="D29" s="17" t="s">
        <v>95</v>
      </c>
      <c r="E29" s="26">
        <v>45677</v>
      </c>
      <c r="F29" s="26">
        <v>45677</v>
      </c>
      <c r="G29" s="22" t="s">
        <v>82</v>
      </c>
      <c r="H29" s="21" t="s">
        <v>114</v>
      </c>
      <c r="I29" s="20" t="s">
        <v>113</v>
      </c>
      <c r="J29" s="19" t="s">
        <v>10</v>
      </c>
      <c r="K29" s="9" t="s">
        <v>78</v>
      </c>
      <c r="L29" s="9" t="s">
        <v>111</v>
      </c>
      <c r="M29" s="9" t="s">
        <v>96</v>
      </c>
      <c r="N29" s="9" t="str">
        <f>VLOOKUP(L29,datos!$A$1:$C$33,3,0)</f>
        <v>Los Ríos</v>
      </c>
      <c r="O29" s="27">
        <v>84271</v>
      </c>
    </row>
    <row r="30" spans="2:15" ht="15.75" customHeight="1" x14ac:dyDescent="0.35">
      <c r="B30" s="17" t="s">
        <v>38</v>
      </c>
      <c r="C30" s="17" t="s">
        <v>94</v>
      </c>
      <c r="D30" s="17" t="s">
        <v>95</v>
      </c>
      <c r="E30" s="26">
        <v>45677</v>
      </c>
      <c r="F30" s="26">
        <v>45677</v>
      </c>
      <c r="G30" s="22" t="s">
        <v>82</v>
      </c>
      <c r="H30" s="21" t="s">
        <v>114</v>
      </c>
      <c r="I30" s="20" t="s">
        <v>113</v>
      </c>
      <c r="J30" s="19" t="s">
        <v>10</v>
      </c>
      <c r="K30" s="9" t="s">
        <v>78</v>
      </c>
      <c r="L30" s="9" t="s">
        <v>100</v>
      </c>
      <c r="M30" s="9" t="s">
        <v>96</v>
      </c>
      <c r="N30" s="9" t="str">
        <f>VLOOKUP(L30,datos!$A$1:$C$33,3,0)</f>
        <v>Los Lagos</v>
      </c>
      <c r="O30" s="27">
        <v>134068</v>
      </c>
    </row>
    <row r="31" spans="2:15" ht="15.75" customHeight="1" x14ac:dyDescent="0.35">
      <c r="B31" s="17" t="s">
        <v>38</v>
      </c>
      <c r="C31" s="17" t="s">
        <v>94</v>
      </c>
      <c r="D31" s="17" t="s">
        <v>95</v>
      </c>
      <c r="E31" s="26">
        <v>45677</v>
      </c>
      <c r="F31" s="26">
        <v>45677</v>
      </c>
      <c r="G31" s="22" t="s">
        <v>82</v>
      </c>
      <c r="H31" s="21" t="s">
        <v>114</v>
      </c>
      <c r="I31" s="20" t="s">
        <v>113</v>
      </c>
      <c r="J31" s="19" t="s">
        <v>10</v>
      </c>
      <c r="K31" s="9" t="s">
        <v>78</v>
      </c>
      <c r="L31" s="9" t="s">
        <v>102</v>
      </c>
      <c r="M31" s="9" t="s">
        <v>97</v>
      </c>
      <c r="N31" s="9" t="str">
        <f>VLOOKUP(L31,datos!$A$1:$C$33,3,0)</f>
        <v>Metropolitana</v>
      </c>
      <c r="O31" s="27">
        <v>1797422</v>
      </c>
    </row>
    <row r="32" spans="2:15" ht="15.75" customHeight="1" x14ac:dyDescent="0.35">
      <c r="B32" s="17" t="s">
        <v>38</v>
      </c>
      <c r="C32" s="17" t="s">
        <v>94</v>
      </c>
      <c r="D32" s="17" t="s">
        <v>95</v>
      </c>
      <c r="E32" s="26">
        <v>45677</v>
      </c>
      <c r="F32" s="26">
        <v>45677</v>
      </c>
      <c r="G32" s="22" t="s">
        <v>82</v>
      </c>
      <c r="H32" s="21" t="s">
        <v>114</v>
      </c>
      <c r="I32" s="20" t="s">
        <v>113</v>
      </c>
      <c r="J32" s="19" t="s">
        <v>10</v>
      </c>
      <c r="K32" s="9" t="s">
        <v>78</v>
      </c>
      <c r="L32" s="9" t="s">
        <v>103</v>
      </c>
      <c r="M32" s="9" t="s">
        <v>96</v>
      </c>
      <c r="N32" s="9" t="str">
        <f>VLOOKUP(L32,datos!$A$1:$C$33,3,0)</f>
        <v>Valparaíso</v>
      </c>
      <c r="O32" s="27">
        <v>595269</v>
      </c>
    </row>
    <row r="33" spans="2:15" ht="15.75" customHeight="1" x14ac:dyDescent="0.35">
      <c r="B33" s="17" t="s">
        <v>38</v>
      </c>
      <c r="C33" s="17" t="s">
        <v>94</v>
      </c>
      <c r="D33" s="17" t="s">
        <v>95</v>
      </c>
      <c r="E33" s="26">
        <v>45677</v>
      </c>
      <c r="F33" s="26">
        <v>45677</v>
      </c>
      <c r="G33" s="22" t="s">
        <v>82</v>
      </c>
      <c r="H33" s="21" t="s">
        <v>114</v>
      </c>
      <c r="I33" s="20" t="s">
        <v>113</v>
      </c>
      <c r="J33" s="19" t="s">
        <v>10</v>
      </c>
      <c r="K33" s="9" t="s">
        <v>104</v>
      </c>
      <c r="L33" s="9" t="s">
        <v>104</v>
      </c>
      <c r="M33" s="9" t="s">
        <v>96</v>
      </c>
      <c r="N33" s="9" t="str">
        <f>VLOOKUP(L33,datos!$A$1:$C$33,3,0)</f>
        <v>Magallanes</v>
      </c>
      <c r="O33" s="27">
        <v>40768</v>
      </c>
    </row>
    <row r="34" spans="2:15" ht="15.75" customHeight="1" x14ac:dyDescent="0.35">
      <c r="B34" s="17" t="s">
        <v>38</v>
      </c>
      <c r="C34" s="17" t="s">
        <v>94</v>
      </c>
      <c r="D34" s="17" t="s">
        <v>95</v>
      </c>
      <c r="E34" s="26">
        <v>45677</v>
      </c>
      <c r="F34" s="26">
        <v>45677</v>
      </c>
      <c r="G34" s="22" t="s">
        <v>82</v>
      </c>
      <c r="H34" s="21" t="s">
        <v>114</v>
      </c>
      <c r="I34" s="20" t="s">
        <v>113</v>
      </c>
      <c r="J34" s="19" t="s">
        <v>10</v>
      </c>
      <c r="K34" s="9" t="s">
        <v>106</v>
      </c>
      <c r="L34" s="9" t="s">
        <v>106</v>
      </c>
      <c r="M34" s="9" t="s">
        <v>96</v>
      </c>
      <c r="N34" s="9" t="str">
        <f>VLOOKUP(L34,datos!$A$1:$C$33,3,0)</f>
        <v>Ñuble</v>
      </c>
      <c r="O34" s="27">
        <v>149967</v>
      </c>
    </row>
    <row r="35" spans="2:15" ht="15.75" customHeight="1" x14ac:dyDescent="0.35">
      <c r="B35" s="17" t="s">
        <v>38</v>
      </c>
      <c r="C35" s="17" t="s">
        <v>94</v>
      </c>
      <c r="D35" s="17" t="s">
        <v>95</v>
      </c>
      <c r="E35" s="26">
        <v>45677</v>
      </c>
      <c r="F35" s="26">
        <v>45677</v>
      </c>
      <c r="G35" s="22" t="s">
        <v>82</v>
      </c>
      <c r="H35" s="21" t="s">
        <v>114</v>
      </c>
      <c r="I35" s="20" t="s">
        <v>113</v>
      </c>
      <c r="J35" s="19" t="s">
        <v>10</v>
      </c>
      <c r="K35" s="9" t="s">
        <v>108</v>
      </c>
      <c r="L35" s="9" t="s">
        <v>108</v>
      </c>
      <c r="M35" s="9" t="s">
        <v>96</v>
      </c>
      <c r="N35" s="9" t="str">
        <f>VLOOKUP(L35,datos!$A$1:$C$33,3,0)</f>
        <v>Maule</v>
      </c>
      <c r="O35" s="27">
        <v>113218</v>
      </c>
    </row>
    <row r="36" spans="2:15" ht="15.75" customHeight="1" x14ac:dyDescent="0.35">
      <c r="B36" s="17" t="s">
        <v>38</v>
      </c>
      <c r="C36" s="17" t="s">
        <v>94</v>
      </c>
      <c r="D36" s="17" t="s">
        <v>95</v>
      </c>
      <c r="E36" s="26">
        <v>45688</v>
      </c>
      <c r="F36" s="26">
        <v>45688</v>
      </c>
      <c r="G36" s="22" t="s">
        <v>82</v>
      </c>
      <c r="H36" s="21" t="s">
        <v>114</v>
      </c>
      <c r="I36" s="20" t="s">
        <v>113</v>
      </c>
      <c r="J36" s="19" t="s">
        <v>10</v>
      </c>
      <c r="K36" s="9" t="s">
        <v>78</v>
      </c>
      <c r="L36" s="9" t="s">
        <v>98</v>
      </c>
      <c r="M36" s="9" t="s">
        <v>96</v>
      </c>
      <c r="N36" s="9" t="str">
        <f>VLOOKUP(L36,datos!$A$1:$C$33,3,0)</f>
        <v>Araucanía</v>
      </c>
      <c r="O36" s="27">
        <v>151307</v>
      </c>
    </row>
    <row r="37" spans="2:15" ht="15.75" customHeight="1" x14ac:dyDescent="0.35">
      <c r="B37" s="17" t="s">
        <v>38</v>
      </c>
      <c r="C37" s="17" t="s">
        <v>94</v>
      </c>
      <c r="D37" s="17" t="s">
        <v>95</v>
      </c>
      <c r="E37" s="26">
        <v>45688</v>
      </c>
      <c r="F37" s="26">
        <v>45688</v>
      </c>
      <c r="G37" s="22" t="s">
        <v>82</v>
      </c>
      <c r="H37" s="21" t="s">
        <v>114</v>
      </c>
      <c r="I37" s="20" t="s">
        <v>113</v>
      </c>
      <c r="J37" s="19" t="s">
        <v>10</v>
      </c>
      <c r="K37" s="9" t="s">
        <v>78</v>
      </c>
      <c r="L37" s="9" t="s">
        <v>111</v>
      </c>
      <c r="M37" s="9" t="s">
        <v>96</v>
      </c>
      <c r="N37" s="9" t="str">
        <f>VLOOKUP(L37,datos!$A$1:$C$33,3,0)</f>
        <v>Los Ríos</v>
      </c>
      <c r="O37" s="27">
        <v>84271</v>
      </c>
    </row>
    <row r="38" spans="2:15" ht="15.75" customHeight="1" x14ac:dyDescent="0.35">
      <c r="B38" s="17" t="s">
        <v>38</v>
      </c>
      <c r="C38" s="17" t="s">
        <v>94</v>
      </c>
      <c r="D38" s="17" t="s">
        <v>95</v>
      </c>
      <c r="E38" s="26">
        <v>45688</v>
      </c>
      <c r="F38" s="26">
        <v>45688</v>
      </c>
      <c r="G38" s="22" t="s">
        <v>82</v>
      </c>
      <c r="H38" s="21" t="s">
        <v>114</v>
      </c>
      <c r="I38" s="20" t="s">
        <v>113</v>
      </c>
      <c r="J38" s="19" t="s">
        <v>10</v>
      </c>
      <c r="K38" s="9" t="s">
        <v>78</v>
      </c>
      <c r="L38" s="9" t="s">
        <v>100</v>
      </c>
      <c r="M38" s="9" t="s">
        <v>96</v>
      </c>
      <c r="N38" s="9" t="str">
        <f>VLOOKUP(L38,datos!$A$1:$C$33,3,0)</f>
        <v>Los Lagos</v>
      </c>
      <c r="O38" s="27">
        <v>120127</v>
      </c>
    </row>
    <row r="39" spans="2:15" ht="15.75" customHeight="1" x14ac:dyDescent="0.35">
      <c r="B39" s="17" t="s">
        <v>38</v>
      </c>
      <c r="C39" s="17" t="s">
        <v>94</v>
      </c>
      <c r="D39" s="17" t="s">
        <v>95</v>
      </c>
      <c r="E39" s="26">
        <v>45688</v>
      </c>
      <c r="F39" s="26">
        <v>45688</v>
      </c>
      <c r="G39" s="22" t="s">
        <v>82</v>
      </c>
      <c r="H39" s="21" t="s">
        <v>114</v>
      </c>
      <c r="I39" s="20" t="s">
        <v>113</v>
      </c>
      <c r="J39" s="19" t="s">
        <v>10</v>
      </c>
      <c r="K39" s="9" t="s">
        <v>78</v>
      </c>
      <c r="L39" s="9" t="s">
        <v>102</v>
      </c>
      <c r="M39" s="9" t="s">
        <v>97</v>
      </c>
      <c r="N39" s="9" t="str">
        <f>VLOOKUP(L39,datos!$A$1:$C$33,3,0)</f>
        <v>Metropolitana</v>
      </c>
      <c r="O39" s="27">
        <v>3594844</v>
      </c>
    </row>
    <row r="40" spans="2:15" ht="15.75" customHeight="1" x14ac:dyDescent="0.35">
      <c r="B40" s="17" t="s">
        <v>38</v>
      </c>
      <c r="C40" s="17" t="s">
        <v>94</v>
      </c>
      <c r="D40" s="17" t="s">
        <v>95</v>
      </c>
      <c r="E40" s="26">
        <v>45688</v>
      </c>
      <c r="F40" s="26">
        <v>45688</v>
      </c>
      <c r="G40" s="22" t="s">
        <v>82</v>
      </c>
      <c r="H40" s="21" t="s">
        <v>114</v>
      </c>
      <c r="I40" s="20" t="s">
        <v>113</v>
      </c>
      <c r="J40" s="19" t="s">
        <v>10</v>
      </c>
      <c r="K40" s="9" t="s">
        <v>78</v>
      </c>
      <c r="L40" s="9" t="s">
        <v>103</v>
      </c>
      <c r="M40" s="9" t="s">
        <v>96</v>
      </c>
      <c r="N40" s="9" t="str">
        <f>VLOOKUP(L40,datos!$A$1:$C$33,3,0)</f>
        <v>Valparaíso</v>
      </c>
      <c r="O40" s="27">
        <v>1037699</v>
      </c>
    </row>
    <row r="41" spans="2:15" ht="15.75" customHeight="1" x14ac:dyDescent="0.35">
      <c r="B41" s="17" t="s">
        <v>38</v>
      </c>
      <c r="C41" s="17" t="s">
        <v>94</v>
      </c>
      <c r="D41" s="17" t="s">
        <v>95</v>
      </c>
      <c r="E41" s="26">
        <v>45688</v>
      </c>
      <c r="F41" s="26">
        <v>45688</v>
      </c>
      <c r="G41" s="22" t="s">
        <v>82</v>
      </c>
      <c r="H41" s="21" t="s">
        <v>114</v>
      </c>
      <c r="I41" s="20" t="s">
        <v>113</v>
      </c>
      <c r="J41" s="19" t="s">
        <v>10</v>
      </c>
      <c r="K41" s="9" t="s">
        <v>104</v>
      </c>
      <c r="L41" s="9" t="s">
        <v>104</v>
      </c>
      <c r="M41" s="9" t="s">
        <v>96</v>
      </c>
      <c r="N41" s="9" t="str">
        <f>VLOOKUP(L41,datos!$A$1:$C$33,3,0)</f>
        <v>Magallanes</v>
      </c>
      <c r="O41" s="27">
        <v>40768</v>
      </c>
    </row>
    <row r="42" spans="2:15" ht="15.75" customHeight="1" x14ac:dyDescent="0.35">
      <c r="B42" s="17" t="s">
        <v>38</v>
      </c>
      <c r="C42" s="17" t="s">
        <v>94</v>
      </c>
      <c r="D42" s="17" t="s">
        <v>95</v>
      </c>
      <c r="E42" s="26">
        <v>45688</v>
      </c>
      <c r="F42" s="26">
        <v>45688</v>
      </c>
      <c r="G42" s="22" t="s">
        <v>82</v>
      </c>
      <c r="H42" s="21" t="s">
        <v>114</v>
      </c>
      <c r="I42" s="20" t="s">
        <v>113</v>
      </c>
      <c r="J42" s="19" t="s">
        <v>10</v>
      </c>
      <c r="K42" s="9" t="s">
        <v>105</v>
      </c>
      <c r="L42" s="9" t="s">
        <v>105</v>
      </c>
      <c r="M42" s="9" t="s">
        <v>96</v>
      </c>
      <c r="N42" s="9" t="str">
        <f>VLOOKUP(L42,datos!$A$1:$C$33,3,0)</f>
        <v>Libertador Bernardo O'Higgins</v>
      </c>
      <c r="O42" s="27">
        <v>142399</v>
      </c>
    </row>
    <row r="43" spans="2:15" ht="15.75" customHeight="1" x14ac:dyDescent="0.35">
      <c r="B43" s="17" t="s">
        <v>38</v>
      </c>
      <c r="C43" s="17" t="s">
        <v>94</v>
      </c>
      <c r="D43" s="17" t="s">
        <v>95</v>
      </c>
      <c r="E43" s="26">
        <v>45688</v>
      </c>
      <c r="F43" s="26">
        <v>45688</v>
      </c>
      <c r="G43" s="22" t="s">
        <v>82</v>
      </c>
      <c r="H43" s="21" t="s">
        <v>114</v>
      </c>
      <c r="I43" s="20" t="s">
        <v>113</v>
      </c>
      <c r="J43" s="19" t="s">
        <v>10</v>
      </c>
      <c r="K43" s="9" t="s">
        <v>106</v>
      </c>
      <c r="L43" s="9" t="s">
        <v>106</v>
      </c>
      <c r="M43" s="9" t="s">
        <v>96</v>
      </c>
      <c r="N43" s="9" t="str">
        <f>VLOOKUP(L43,datos!$A$1:$C$33,3,0)</f>
        <v>Ñuble</v>
      </c>
      <c r="O43" s="27">
        <v>179960</v>
      </c>
    </row>
    <row r="44" spans="2:15" ht="15.75" customHeight="1" x14ac:dyDescent="0.35">
      <c r="B44" s="17" t="s">
        <v>38</v>
      </c>
      <c r="C44" s="17" t="s">
        <v>94</v>
      </c>
      <c r="D44" s="17" t="s">
        <v>95</v>
      </c>
      <c r="E44" s="26">
        <v>45688</v>
      </c>
      <c r="F44" s="26">
        <v>45688</v>
      </c>
      <c r="G44" s="22" t="s">
        <v>82</v>
      </c>
      <c r="H44" s="21" t="s">
        <v>114</v>
      </c>
      <c r="I44" s="20" t="s">
        <v>113</v>
      </c>
      <c r="J44" s="19" t="s">
        <v>10</v>
      </c>
      <c r="K44" s="9" t="s">
        <v>78</v>
      </c>
      <c r="L44" s="9" t="s">
        <v>112</v>
      </c>
      <c r="M44" s="9" t="s">
        <v>96</v>
      </c>
      <c r="N44" s="9" t="str">
        <f>VLOOKUP(L44,datos!$A$1:$C$33,3,0)</f>
        <v>Tarapacá</v>
      </c>
      <c r="O44" s="27">
        <v>172106</v>
      </c>
    </row>
    <row r="45" spans="2:15" ht="15.75" customHeight="1" x14ac:dyDescent="0.35">
      <c r="B45" s="17" t="s">
        <v>38</v>
      </c>
      <c r="C45" s="17" t="s">
        <v>94</v>
      </c>
      <c r="D45" s="17" t="s">
        <v>95</v>
      </c>
      <c r="E45" s="26">
        <v>45688</v>
      </c>
      <c r="F45" s="26">
        <v>45688</v>
      </c>
      <c r="G45" s="22" t="s">
        <v>82</v>
      </c>
      <c r="H45" s="21" t="s">
        <v>114</v>
      </c>
      <c r="I45" s="20" t="s">
        <v>113</v>
      </c>
      <c r="J45" s="19" t="s">
        <v>10</v>
      </c>
      <c r="K45" s="9" t="s">
        <v>108</v>
      </c>
      <c r="L45" s="9" t="s">
        <v>108</v>
      </c>
      <c r="M45" s="9" t="s">
        <v>96</v>
      </c>
      <c r="N45" s="9" t="str">
        <f>VLOOKUP(L45,datos!$A$1:$C$33,3,0)</f>
        <v>Maule</v>
      </c>
      <c r="O45" s="27">
        <v>172017</v>
      </c>
    </row>
    <row r="46" spans="2:15" ht="15.75" customHeight="1" x14ac:dyDescent="0.35">
      <c r="B46" s="17" t="s">
        <v>38</v>
      </c>
      <c r="C46" s="17" t="s">
        <v>94</v>
      </c>
      <c r="D46" s="17" t="s">
        <v>95</v>
      </c>
      <c r="E46" s="26">
        <v>45688</v>
      </c>
      <c r="F46" s="26">
        <v>45688</v>
      </c>
      <c r="G46" s="22" t="s">
        <v>82</v>
      </c>
      <c r="H46" s="21" t="s">
        <v>114</v>
      </c>
      <c r="I46" s="20" t="s">
        <v>113</v>
      </c>
      <c r="J46" s="19" t="s">
        <v>10</v>
      </c>
      <c r="K46" s="9" t="s">
        <v>110</v>
      </c>
      <c r="L46" s="9" t="s">
        <v>110</v>
      </c>
      <c r="M46" s="9" t="s">
        <v>96</v>
      </c>
      <c r="N46" s="9" t="str">
        <f>VLOOKUP(L46,datos!$A$1:$C$33,3,0)</f>
        <v>Biobío</v>
      </c>
      <c r="O46" s="27">
        <v>164965</v>
      </c>
    </row>
    <row r="47" spans="2:15" ht="15.75" customHeight="1" x14ac:dyDescent="0.35">
      <c r="B47" s="17" t="s">
        <v>38</v>
      </c>
      <c r="C47" s="17" t="s">
        <v>94</v>
      </c>
      <c r="D47" s="17" t="s">
        <v>95</v>
      </c>
      <c r="E47" s="26">
        <v>45701</v>
      </c>
      <c r="F47" s="26">
        <v>45701</v>
      </c>
      <c r="G47" s="22" t="s">
        <v>82</v>
      </c>
      <c r="H47" s="21" t="s">
        <v>114</v>
      </c>
      <c r="I47" s="20" t="s">
        <v>113</v>
      </c>
      <c r="J47" s="19" t="s">
        <v>10</v>
      </c>
      <c r="K47" s="9" t="s">
        <v>78</v>
      </c>
      <c r="L47" s="9" t="s">
        <v>98</v>
      </c>
      <c r="M47" s="9" t="s">
        <v>96</v>
      </c>
      <c r="N47" s="9" t="str">
        <f>VLOOKUP(L47,datos!$A$1:$C$33,3,0)</f>
        <v>Araucanía</v>
      </c>
      <c r="O47" s="27">
        <v>89390.428571428565</v>
      </c>
    </row>
    <row r="48" spans="2:15" ht="15.75" customHeight="1" x14ac:dyDescent="0.35">
      <c r="B48" s="17" t="s">
        <v>38</v>
      </c>
      <c r="C48" s="17" t="s">
        <v>94</v>
      </c>
      <c r="D48" s="17" t="s">
        <v>95</v>
      </c>
      <c r="E48" s="26">
        <v>45701</v>
      </c>
      <c r="F48" s="26">
        <v>45701</v>
      </c>
      <c r="G48" s="22" t="s">
        <v>82</v>
      </c>
      <c r="H48" s="21" t="s">
        <v>114</v>
      </c>
      <c r="I48" s="20" t="s">
        <v>113</v>
      </c>
      <c r="J48" s="19" t="s">
        <v>10</v>
      </c>
      <c r="K48" s="9" t="s">
        <v>78</v>
      </c>
      <c r="L48" s="9" t="s">
        <v>111</v>
      </c>
      <c r="M48" s="9" t="s">
        <v>96</v>
      </c>
      <c r="N48" s="9" t="str">
        <f>VLOOKUP(L48,datos!$A$1:$C$33,3,0)</f>
        <v>Los Ríos</v>
      </c>
      <c r="O48" s="27">
        <v>89390.428571428565</v>
      </c>
    </row>
    <row r="49" spans="2:15" ht="15.75" customHeight="1" x14ac:dyDescent="0.35">
      <c r="B49" s="17" t="s">
        <v>38</v>
      </c>
      <c r="C49" s="17" t="s">
        <v>94</v>
      </c>
      <c r="D49" s="17" t="s">
        <v>95</v>
      </c>
      <c r="E49" s="26">
        <v>45701</v>
      </c>
      <c r="F49" s="26">
        <v>45701</v>
      </c>
      <c r="G49" s="22" t="s">
        <v>82</v>
      </c>
      <c r="H49" s="21" t="s">
        <v>114</v>
      </c>
      <c r="I49" s="20" t="s">
        <v>113</v>
      </c>
      <c r="J49" s="19" t="s">
        <v>10</v>
      </c>
      <c r="K49" s="9" t="s">
        <v>99</v>
      </c>
      <c r="L49" s="9" t="s">
        <v>99</v>
      </c>
      <c r="M49" s="9" t="s">
        <v>96</v>
      </c>
      <c r="N49" s="9" t="str">
        <f>VLOOKUP(L49,datos!$A$1:$C$33,3,0)</f>
        <v>Coquimbo</v>
      </c>
      <c r="O49" s="27">
        <v>178780.85714285713</v>
      </c>
    </row>
    <row r="50" spans="2:15" ht="15.75" customHeight="1" x14ac:dyDescent="0.35">
      <c r="B50" s="17" t="s">
        <v>38</v>
      </c>
      <c r="C50" s="17" t="s">
        <v>94</v>
      </c>
      <c r="D50" s="17" t="s">
        <v>95</v>
      </c>
      <c r="E50" s="26">
        <v>45701</v>
      </c>
      <c r="F50" s="26">
        <v>45701</v>
      </c>
      <c r="G50" s="22" t="s">
        <v>82</v>
      </c>
      <c r="H50" s="21" t="s">
        <v>114</v>
      </c>
      <c r="I50" s="20" t="s">
        <v>113</v>
      </c>
      <c r="J50" s="19" t="s">
        <v>10</v>
      </c>
      <c r="K50" s="9" t="s">
        <v>78</v>
      </c>
      <c r="L50" s="9" t="s">
        <v>100</v>
      </c>
      <c r="M50" s="9" t="s">
        <v>96</v>
      </c>
      <c r="N50" s="9" t="str">
        <f>VLOOKUP(L50,datos!$A$1:$C$33,3,0)</f>
        <v>Los Lagos</v>
      </c>
      <c r="O50" s="27">
        <v>89390.428571428565</v>
      </c>
    </row>
    <row r="51" spans="2:15" ht="15.75" customHeight="1" x14ac:dyDescent="0.35">
      <c r="B51" s="17" t="s">
        <v>38</v>
      </c>
      <c r="C51" s="17" t="s">
        <v>94</v>
      </c>
      <c r="D51" s="17" t="s">
        <v>95</v>
      </c>
      <c r="E51" s="26">
        <v>45701</v>
      </c>
      <c r="F51" s="26">
        <v>45701</v>
      </c>
      <c r="G51" s="22" t="s">
        <v>82</v>
      </c>
      <c r="H51" s="21" t="s">
        <v>114</v>
      </c>
      <c r="I51" s="20" t="s">
        <v>113</v>
      </c>
      <c r="J51" s="19" t="s">
        <v>10</v>
      </c>
      <c r="K51" s="9" t="s">
        <v>78</v>
      </c>
      <c r="L51" s="9" t="s">
        <v>102</v>
      </c>
      <c r="M51" s="9" t="s">
        <v>97</v>
      </c>
      <c r="N51" s="9" t="str">
        <f>VLOOKUP(L51,datos!$A$1:$C$33,3,0)</f>
        <v>Metropolitana</v>
      </c>
      <c r="O51" s="27">
        <v>1877199.0000000002</v>
      </c>
    </row>
    <row r="52" spans="2:15" ht="15.75" customHeight="1" x14ac:dyDescent="0.35">
      <c r="B52" s="17" t="s">
        <v>38</v>
      </c>
      <c r="C52" s="17" t="s">
        <v>94</v>
      </c>
      <c r="D52" s="17" t="s">
        <v>95</v>
      </c>
      <c r="E52" s="26">
        <v>45701</v>
      </c>
      <c r="F52" s="26">
        <v>45701</v>
      </c>
      <c r="G52" s="22" t="s">
        <v>82</v>
      </c>
      <c r="H52" s="21" t="s">
        <v>114</v>
      </c>
      <c r="I52" s="20" t="s">
        <v>113</v>
      </c>
      <c r="J52" s="19" t="s">
        <v>10</v>
      </c>
      <c r="K52" s="9" t="s">
        <v>78</v>
      </c>
      <c r="L52" s="9" t="s">
        <v>103</v>
      </c>
      <c r="M52" s="9" t="s">
        <v>96</v>
      </c>
      <c r="N52" s="9" t="str">
        <f>VLOOKUP(L52,datos!$A$1:$C$33,3,0)</f>
        <v>Valparaíso</v>
      </c>
      <c r="O52" s="27">
        <v>178780.85714285713</v>
      </c>
    </row>
    <row r="53" spans="2:15" ht="15.75" customHeight="1" x14ac:dyDescent="0.35">
      <c r="B53" s="17" t="s">
        <v>38</v>
      </c>
      <c r="C53" s="17" t="s">
        <v>94</v>
      </c>
      <c r="D53" s="17" t="s">
        <v>95</v>
      </c>
      <c r="E53" s="26">
        <v>45701</v>
      </c>
      <c r="F53" s="26">
        <v>45701</v>
      </c>
      <c r="G53" s="22" t="s">
        <v>82</v>
      </c>
      <c r="H53" s="21" t="s">
        <v>114</v>
      </c>
      <c r="I53" s="20" t="s">
        <v>113</v>
      </c>
      <c r="J53" s="19" t="s">
        <v>10</v>
      </c>
      <c r="K53" s="9" t="s">
        <v>104</v>
      </c>
      <c r="L53" s="9" t="s">
        <v>104</v>
      </c>
      <c r="M53" s="9" t="s">
        <v>96</v>
      </c>
      <c r="N53" s="9" t="str">
        <f>VLOOKUP(L53,datos!$A$1:$C$33,3,0)</f>
        <v>Magallanes</v>
      </c>
      <c r="O53" s="27">
        <v>89390.428571428565</v>
      </c>
    </row>
    <row r="54" spans="2:15" ht="15.75" customHeight="1" x14ac:dyDescent="0.35">
      <c r="B54" s="17" t="s">
        <v>38</v>
      </c>
      <c r="C54" s="17" t="s">
        <v>94</v>
      </c>
      <c r="D54" s="17" t="s">
        <v>95</v>
      </c>
      <c r="E54" s="26">
        <v>45701</v>
      </c>
      <c r="F54" s="26">
        <v>45701</v>
      </c>
      <c r="G54" s="22" t="s">
        <v>82</v>
      </c>
      <c r="H54" s="21" t="s">
        <v>114</v>
      </c>
      <c r="I54" s="20" t="s">
        <v>113</v>
      </c>
      <c r="J54" s="19" t="s">
        <v>10</v>
      </c>
      <c r="K54" s="9" t="s">
        <v>105</v>
      </c>
      <c r="L54" s="9" t="s">
        <v>105</v>
      </c>
      <c r="M54" s="9" t="s">
        <v>96</v>
      </c>
      <c r="N54" s="9" t="str">
        <f>VLOOKUP(L54,datos!$A$1:$C$33,3,0)</f>
        <v>Libertador Bernardo O'Higgins</v>
      </c>
      <c r="O54" s="27">
        <v>268171.28571428568</v>
      </c>
    </row>
    <row r="55" spans="2:15" ht="15.75" customHeight="1" x14ac:dyDescent="0.35">
      <c r="B55" s="17" t="s">
        <v>38</v>
      </c>
      <c r="C55" s="17" t="s">
        <v>94</v>
      </c>
      <c r="D55" s="17" t="s">
        <v>95</v>
      </c>
      <c r="E55" s="26">
        <v>45701</v>
      </c>
      <c r="F55" s="26">
        <v>45701</v>
      </c>
      <c r="G55" s="22" t="s">
        <v>82</v>
      </c>
      <c r="H55" s="21" t="s">
        <v>114</v>
      </c>
      <c r="I55" s="20" t="s">
        <v>113</v>
      </c>
      <c r="J55" s="19" t="s">
        <v>10</v>
      </c>
      <c r="K55" s="9" t="s">
        <v>108</v>
      </c>
      <c r="L55" s="9" t="s">
        <v>108</v>
      </c>
      <c r="M55" s="9" t="s">
        <v>96</v>
      </c>
      <c r="N55" s="9" t="str">
        <f>VLOOKUP(L55,datos!$A$1:$C$33,3,0)</f>
        <v>Maule</v>
      </c>
      <c r="O55" s="27">
        <v>89390.428571428565</v>
      </c>
    </row>
    <row r="56" spans="2:15" ht="15.75" customHeight="1" x14ac:dyDescent="0.35">
      <c r="B56" s="17" t="s">
        <v>38</v>
      </c>
      <c r="C56" s="17" t="s">
        <v>94</v>
      </c>
      <c r="D56" s="17" t="s">
        <v>95</v>
      </c>
      <c r="E56" s="26">
        <v>45701</v>
      </c>
      <c r="F56" s="26">
        <v>45701</v>
      </c>
      <c r="G56" s="22" t="s">
        <v>82</v>
      </c>
      <c r="H56" s="21" t="s">
        <v>114</v>
      </c>
      <c r="I56" s="20" t="s">
        <v>113</v>
      </c>
      <c r="J56" s="19" t="s">
        <v>10</v>
      </c>
      <c r="K56" s="9" t="s">
        <v>110</v>
      </c>
      <c r="L56" s="9" t="s">
        <v>110</v>
      </c>
      <c r="M56" s="9" t="s">
        <v>96</v>
      </c>
      <c r="N56" s="9" t="str">
        <f>VLOOKUP(L56,datos!$A$1:$C$33,3,0)</f>
        <v>Biobío</v>
      </c>
      <c r="O56" s="27">
        <v>178780.85714285713</v>
      </c>
    </row>
    <row r="57" spans="2:15" ht="15.75" customHeight="1" x14ac:dyDescent="0.35">
      <c r="B57" s="17" t="s">
        <v>38</v>
      </c>
      <c r="C57" s="17" t="s">
        <v>94</v>
      </c>
      <c r="D57" s="17" t="s">
        <v>95</v>
      </c>
      <c r="E57" s="26">
        <v>45712</v>
      </c>
      <c r="F57" s="26">
        <v>45712</v>
      </c>
      <c r="G57" s="22" t="s">
        <v>82</v>
      </c>
      <c r="H57" s="21" t="s">
        <v>114</v>
      </c>
      <c r="I57" s="20" t="s">
        <v>113</v>
      </c>
      <c r="J57" s="19" t="s">
        <v>10</v>
      </c>
      <c r="K57" s="9" t="s">
        <v>78</v>
      </c>
      <c r="L57" s="9" t="s">
        <v>98</v>
      </c>
      <c r="M57" s="9" t="s">
        <v>96</v>
      </c>
      <c r="N57" s="9" t="str">
        <f>VLOOKUP(L57,datos!$A$1:$C$33,3,0)</f>
        <v>Araucanía</v>
      </c>
      <c r="O57" s="27">
        <v>99457.766666666663</v>
      </c>
    </row>
    <row r="58" spans="2:15" ht="15.75" customHeight="1" x14ac:dyDescent="0.35">
      <c r="B58" s="17" t="s">
        <v>38</v>
      </c>
      <c r="C58" s="17" t="s">
        <v>94</v>
      </c>
      <c r="D58" s="17" t="s">
        <v>95</v>
      </c>
      <c r="E58" s="26">
        <v>45712</v>
      </c>
      <c r="F58" s="26">
        <v>45712</v>
      </c>
      <c r="G58" s="22" t="s">
        <v>82</v>
      </c>
      <c r="H58" s="21" t="s">
        <v>114</v>
      </c>
      <c r="I58" s="20" t="s">
        <v>113</v>
      </c>
      <c r="J58" s="19" t="s">
        <v>10</v>
      </c>
      <c r="K58" s="9" t="s">
        <v>78</v>
      </c>
      <c r="L58" s="9" t="s">
        <v>111</v>
      </c>
      <c r="M58" s="9" t="s">
        <v>96</v>
      </c>
      <c r="N58" s="9" t="str">
        <f>VLOOKUP(L58,datos!$A$1:$C$33,3,0)</f>
        <v>Los Ríos</v>
      </c>
      <c r="O58" s="27">
        <v>99457.766666666663</v>
      </c>
    </row>
    <row r="59" spans="2:15" ht="15.75" customHeight="1" x14ac:dyDescent="0.35">
      <c r="B59" s="17" t="s">
        <v>38</v>
      </c>
      <c r="C59" s="17" t="s">
        <v>94</v>
      </c>
      <c r="D59" s="17" t="s">
        <v>95</v>
      </c>
      <c r="E59" s="26">
        <v>45712</v>
      </c>
      <c r="F59" s="26">
        <v>45712</v>
      </c>
      <c r="G59" s="22" t="s">
        <v>82</v>
      </c>
      <c r="H59" s="21" t="s">
        <v>114</v>
      </c>
      <c r="I59" s="20" t="s">
        <v>113</v>
      </c>
      <c r="J59" s="19" t="s">
        <v>10</v>
      </c>
      <c r="K59" s="9" t="s">
        <v>99</v>
      </c>
      <c r="L59" s="9" t="s">
        <v>99</v>
      </c>
      <c r="M59" s="9" t="s">
        <v>96</v>
      </c>
      <c r="N59" s="9" t="str">
        <f>VLOOKUP(L59,datos!$A$1:$C$33,3,0)</f>
        <v>Coquimbo</v>
      </c>
      <c r="O59" s="27">
        <v>198915.53333333333</v>
      </c>
    </row>
    <row r="60" spans="2:15" ht="15.75" customHeight="1" x14ac:dyDescent="0.35">
      <c r="B60" s="17" t="s">
        <v>38</v>
      </c>
      <c r="C60" s="17" t="s">
        <v>94</v>
      </c>
      <c r="D60" s="17" t="s">
        <v>95</v>
      </c>
      <c r="E60" s="26">
        <v>45712</v>
      </c>
      <c r="F60" s="26">
        <v>45712</v>
      </c>
      <c r="G60" s="22" t="s">
        <v>82</v>
      </c>
      <c r="H60" s="21" t="s">
        <v>114</v>
      </c>
      <c r="I60" s="20" t="s">
        <v>113</v>
      </c>
      <c r="J60" s="19" t="s">
        <v>10</v>
      </c>
      <c r="K60" s="9" t="s">
        <v>78</v>
      </c>
      <c r="L60" s="9" t="s">
        <v>100</v>
      </c>
      <c r="M60" s="9" t="s">
        <v>96</v>
      </c>
      <c r="N60" s="9" t="str">
        <f>VLOOKUP(L60,datos!$A$1:$C$33,3,0)</f>
        <v>Los Lagos</v>
      </c>
      <c r="O60" s="27">
        <v>99457.766666666663</v>
      </c>
    </row>
    <row r="61" spans="2:15" ht="15.75" customHeight="1" x14ac:dyDescent="0.35">
      <c r="B61" s="17" t="s">
        <v>38</v>
      </c>
      <c r="C61" s="17" t="s">
        <v>94</v>
      </c>
      <c r="D61" s="17" t="s">
        <v>95</v>
      </c>
      <c r="E61" s="26">
        <v>45712</v>
      </c>
      <c r="F61" s="26">
        <v>45712</v>
      </c>
      <c r="G61" s="22" t="s">
        <v>82</v>
      </c>
      <c r="H61" s="21" t="s">
        <v>114</v>
      </c>
      <c r="I61" s="20" t="s">
        <v>113</v>
      </c>
      <c r="J61" s="19" t="s">
        <v>10</v>
      </c>
      <c r="K61" s="9" t="s">
        <v>78</v>
      </c>
      <c r="L61" s="9" t="s">
        <v>102</v>
      </c>
      <c r="M61" s="9" t="s">
        <v>97</v>
      </c>
      <c r="N61" s="9" t="str">
        <f>VLOOKUP(L61,datos!$A$1:$C$33,3,0)</f>
        <v>Metropolitana</v>
      </c>
      <c r="O61" s="27">
        <v>5569609.1913043465</v>
      </c>
    </row>
    <row r="62" spans="2:15" ht="15.75" customHeight="1" x14ac:dyDescent="0.35">
      <c r="B62" s="17" t="s">
        <v>38</v>
      </c>
      <c r="C62" s="17" t="s">
        <v>94</v>
      </c>
      <c r="D62" s="17" t="s">
        <v>95</v>
      </c>
      <c r="E62" s="26">
        <v>45712</v>
      </c>
      <c r="F62" s="26">
        <v>45712</v>
      </c>
      <c r="G62" s="22" t="s">
        <v>82</v>
      </c>
      <c r="H62" s="21" t="s">
        <v>114</v>
      </c>
      <c r="I62" s="20" t="s">
        <v>113</v>
      </c>
      <c r="J62" s="19" t="s">
        <v>10</v>
      </c>
      <c r="K62" s="9" t="s">
        <v>78</v>
      </c>
      <c r="L62" s="9" t="s">
        <v>103</v>
      </c>
      <c r="M62" s="9" t="s">
        <v>96</v>
      </c>
      <c r="N62" s="9" t="str">
        <f>VLOOKUP(L62,datos!$A$1:$C$33,3,0)</f>
        <v>Valparaíso</v>
      </c>
      <c r="O62" s="27">
        <v>495847.24492753617</v>
      </c>
    </row>
    <row r="63" spans="2:15" ht="15.75" customHeight="1" x14ac:dyDescent="0.35">
      <c r="B63" s="17" t="s">
        <v>38</v>
      </c>
      <c r="C63" s="17" t="s">
        <v>94</v>
      </c>
      <c r="D63" s="17" t="s">
        <v>95</v>
      </c>
      <c r="E63" s="26">
        <v>45712</v>
      </c>
      <c r="F63" s="26">
        <v>45712</v>
      </c>
      <c r="G63" s="22" t="s">
        <v>82</v>
      </c>
      <c r="H63" s="21" t="s">
        <v>114</v>
      </c>
      <c r="I63" s="20" t="s">
        <v>113</v>
      </c>
      <c r="J63" s="19" t="s">
        <v>10</v>
      </c>
      <c r="K63" s="9" t="s">
        <v>104</v>
      </c>
      <c r="L63" s="9" t="s">
        <v>104</v>
      </c>
      <c r="M63" s="9" t="s">
        <v>96</v>
      </c>
      <c r="N63" s="9" t="str">
        <f>VLOOKUP(L63,datos!$A$1:$C$33,3,0)</f>
        <v>Magallanes</v>
      </c>
      <c r="O63" s="27">
        <v>99457.766666666663</v>
      </c>
    </row>
    <row r="64" spans="2:15" ht="15.75" customHeight="1" x14ac:dyDescent="0.35">
      <c r="B64" s="17" t="s">
        <v>38</v>
      </c>
      <c r="C64" s="17" t="s">
        <v>94</v>
      </c>
      <c r="D64" s="17" t="s">
        <v>95</v>
      </c>
      <c r="E64" s="26">
        <v>45712</v>
      </c>
      <c r="F64" s="26">
        <v>45712</v>
      </c>
      <c r="G64" s="22" t="s">
        <v>82</v>
      </c>
      <c r="H64" s="21" t="s">
        <v>114</v>
      </c>
      <c r="I64" s="20" t="s">
        <v>113</v>
      </c>
      <c r="J64" s="19" t="s">
        <v>10</v>
      </c>
      <c r="K64" s="9" t="s">
        <v>105</v>
      </c>
      <c r="L64" s="9" t="s">
        <v>105</v>
      </c>
      <c r="M64" s="9" t="s">
        <v>96</v>
      </c>
      <c r="N64" s="9" t="str">
        <f>VLOOKUP(L64,datos!$A$1:$C$33,3,0)</f>
        <v>Libertador Bernardo O'Higgins</v>
      </c>
      <c r="O64" s="27">
        <v>331045.35942028987</v>
      </c>
    </row>
    <row r="65" spans="2:15" ht="15.75" customHeight="1" x14ac:dyDescent="0.35">
      <c r="B65" s="17" t="s">
        <v>38</v>
      </c>
      <c r="C65" s="17" t="s">
        <v>94</v>
      </c>
      <c r="D65" s="17" t="s">
        <v>95</v>
      </c>
      <c r="E65" s="26">
        <v>45712</v>
      </c>
      <c r="F65" s="26">
        <v>45712</v>
      </c>
      <c r="G65" s="22" t="s">
        <v>82</v>
      </c>
      <c r="H65" s="21" t="s">
        <v>114</v>
      </c>
      <c r="I65" s="20" t="s">
        <v>113</v>
      </c>
      <c r="J65" s="19" t="s">
        <v>10</v>
      </c>
      <c r="K65" s="9" t="s">
        <v>106</v>
      </c>
      <c r="L65" s="9" t="s">
        <v>106</v>
      </c>
      <c r="M65" s="9" t="s">
        <v>96</v>
      </c>
      <c r="N65" s="9" t="str">
        <f>VLOOKUP(L65,datos!$A$1:$C$33,3,0)</f>
        <v>Ñuble</v>
      </c>
      <c r="O65" s="27">
        <v>132129.82608695651</v>
      </c>
    </row>
    <row r="66" spans="2:15" ht="15.75" customHeight="1" x14ac:dyDescent="0.35">
      <c r="B66" s="17" t="s">
        <v>38</v>
      </c>
      <c r="C66" s="17" t="s">
        <v>94</v>
      </c>
      <c r="D66" s="17" t="s">
        <v>95</v>
      </c>
      <c r="E66" s="26">
        <v>45712</v>
      </c>
      <c r="F66" s="26">
        <v>45712</v>
      </c>
      <c r="G66" s="22" t="s">
        <v>82</v>
      </c>
      <c r="H66" s="21" t="s">
        <v>114</v>
      </c>
      <c r="I66" s="20" t="s">
        <v>113</v>
      </c>
      <c r="J66" s="19" t="s">
        <v>10</v>
      </c>
      <c r="K66" s="9" t="s">
        <v>78</v>
      </c>
      <c r="L66" s="9" t="s">
        <v>112</v>
      </c>
      <c r="M66" s="9" t="s">
        <v>96</v>
      </c>
      <c r="N66" s="9" t="str">
        <f>VLOOKUP(L66,datos!$A$1:$C$33,3,0)</f>
        <v>Tarapacá</v>
      </c>
      <c r="O66" s="27">
        <v>132129.82608695651</v>
      </c>
    </row>
    <row r="67" spans="2:15" ht="15.75" customHeight="1" x14ac:dyDescent="0.35">
      <c r="B67" s="17" t="s">
        <v>38</v>
      </c>
      <c r="C67" s="17" t="s">
        <v>94</v>
      </c>
      <c r="D67" s="17" t="s">
        <v>95</v>
      </c>
      <c r="E67" s="26">
        <v>45712</v>
      </c>
      <c r="F67" s="26">
        <v>45712</v>
      </c>
      <c r="G67" s="22" t="s">
        <v>82</v>
      </c>
      <c r="H67" s="21" t="s">
        <v>114</v>
      </c>
      <c r="I67" s="20" t="s">
        <v>113</v>
      </c>
      <c r="J67" s="19" t="s">
        <v>10</v>
      </c>
      <c r="K67" s="9" t="s">
        <v>108</v>
      </c>
      <c r="L67" s="9" t="s">
        <v>108</v>
      </c>
      <c r="M67" s="9" t="s">
        <v>96</v>
      </c>
      <c r="N67" s="9" t="str">
        <f>VLOOKUP(L67,datos!$A$1:$C$33,3,0)</f>
        <v>Maule</v>
      </c>
      <c r="O67" s="27">
        <v>231587.59275362318</v>
      </c>
    </row>
    <row r="68" spans="2:15" ht="15.75" customHeight="1" x14ac:dyDescent="0.35">
      <c r="B68" s="17" t="s">
        <v>38</v>
      </c>
      <c r="C68" s="17" t="s">
        <v>94</v>
      </c>
      <c r="D68" s="17" t="s">
        <v>95</v>
      </c>
      <c r="E68" s="26">
        <v>45712</v>
      </c>
      <c r="F68" s="26">
        <v>45712</v>
      </c>
      <c r="G68" s="22" t="s">
        <v>82</v>
      </c>
      <c r="H68" s="21" t="s">
        <v>114</v>
      </c>
      <c r="I68" s="20" t="s">
        <v>113</v>
      </c>
      <c r="J68" s="19" t="s">
        <v>10</v>
      </c>
      <c r="K68" s="9" t="s">
        <v>110</v>
      </c>
      <c r="L68" s="9" t="s">
        <v>110</v>
      </c>
      <c r="M68" s="9" t="s">
        <v>96</v>
      </c>
      <c r="N68" s="9" t="str">
        <f>VLOOKUP(L68,datos!$A$1:$C$33,3,0)</f>
        <v>Biobío</v>
      </c>
      <c r="O68" s="27">
        <v>331045.35942028987</v>
      </c>
    </row>
    <row r="69" spans="2:15" ht="15.75" customHeight="1" x14ac:dyDescent="0.35">
      <c r="B69" s="17" t="s">
        <v>38</v>
      </c>
      <c r="C69" s="17" t="s">
        <v>94</v>
      </c>
      <c r="D69" s="17" t="s">
        <v>95</v>
      </c>
      <c r="E69" s="26">
        <v>45735</v>
      </c>
      <c r="F69" s="26">
        <v>45735</v>
      </c>
      <c r="G69" s="22" t="s">
        <v>82</v>
      </c>
      <c r="H69" s="21" t="s">
        <v>114</v>
      </c>
      <c r="I69" s="20" t="s">
        <v>113</v>
      </c>
      <c r="J69" s="19" t="s">
        <v>10</v>
      </c>
      <c r="K69" s="9" t="s">
        <v>78</v>
      </c>
      <c r="L69" s="9" t="s">
        <v>98</v>
      </c>
      <c r="M69" s="9" t="s">
        <v>96</v>
      </c>
      <c r="N69" s="9" t="str">
        <f>VLOOKUP(L69,datos!$A$1:$C$33,3,0)</f>
        <v>Araucanía</v>
      </c>
      <c r="O69" s="27">
        <v>151306</v>
      </c>
    </row>
    <row r="70" spans="2:15" ht="15.75" customHeight="1" x14ac:dyDescent="0.35">
      <c r="B70" s="17" t="s">
        <v>38</v>
      </c>
      <c r="C70" s="17" t="s">
        <v>94</v>
      </c>
      <c r="D70" s="17" t="s">
        <v>95</v>
      </c>
      <c r="E70" s="26">
        <v>45735</v>
      </c>
      <c r="F70" s="26">
        <v>45735</v>
      </c>
      <c r="G70" s="22" t="s">
        <v>82</v>
      </c>
      <c r="H70" s="21" t="s">
        <v>114</v>
      </c>
      <c r="I70" s="20" t="s">
        <v>113</v>
      </c>
      <c r="J70" s="19" t="s">
        <v>10</v>
      </c>
      <c r="K70" s="9" t="s">
        <v>78</v>
      </c>
      <c r="L70" s="9" t="s">
        <v>101</v>
      </c>
      <c r="M70" s="9" t="s">
        <v>96</v>
      </c>
      <c r="N70" s="9" t="str">
        <f>VLOOKUP(L70,datos!$A$1:$C$33,3,0)</f>
        <v>Antofagasta</v>
      </c>
      <c r="O70" s="27">
        <v>227534</v>
      </c>
    </row>
    <row r="71" spans="2:15" ht="15.75" customHeight="1" x14ac:dyDescent="0.35">
      <c r="B71" s="17" t="s">
        <v>38</v>
      </c>
      <c r="C71" s="17" t="s">
        <v>94</v>
      </c>
      <c r="D71" s="17" t="s">
        <v>95</v>
      </c>
      <c r="E71" s="26">
        <v>45735</v>
      </c>
      <c r="F71" s="26">
        <v>45735</v>
      </c>
      <c r="G71" s="22" t="s">
        <v>82</v>
      </c>
      <c r="H71" s="21" t="s">
        <v>114</v>
      </c>
      <c r="I71" s="20" t="s">
        <v>113</v>
      </c>
      <c r="J71" s="19" t="s">
        <v>10</v>
      </c>
      <c r="K71" s="9" t="s">
        <v>78</v>
      </c>
      <c r="L71" s="9" t="s">
        <v>102</v>
      </c>
      <c r="M71" s="9" t="s">
        <v>97</v>
      </c>
      <c r="N71" s="9" t="str">
        <f>VLOOKUP(L71,datos!$A$1:$C$33,3,0)</f>
        <v>Metropolitana</v>
      </c>
      <c r="O71" s="27">
        <v>1797422</v>
      </c>
    </row>
    <row r="72" spans="2:15" ht="15.75" customHeight="1" x14ac:dyDescent="0.35">
      <c r="B72" s="17" t="s">
        <v>38</v>
      </c>
      <c r="C72" s="17" t="s">
        <v>94</v>
      </c>
      <c r="D72" s="17" t="s">
        <v>95</v>
      </c>
      <c r="E72" s="26">
        <v>45747</v>
      </c>
      <c r="F72" s="26">
        <v>45747</v>
      </c>
      <c r="G72" s="22" t="s">
        <v>82</v>
      </c>
      <c r="H72" s="21" t="s">
        <v>114</v>
      </c>
      <c r="I72" s="20" t="s">
        <v>113</v>
      </c>
      <c r="J72" s="19" t="s">
        <v>10</v>
      </c>
      <c r="K72" s="9" t="s">
        <v>78</v>
      </c>
      <c r="L72" s="9" t="s">
        <v>98</v>
      </c>
      <c r="M72" s="9" t="s">
        <v>96</v>
      </c>
      <c r="N72" s="9" t="str">
        <f>VLOOKUP(L72,datos!$A$1:$C$33,3,0)</f>
        <v>Araucanía</v>
      </c>
      <c r="O72" s="27">
        <v>379224</v>
      </c>
    </row>
    <row r="73" spans="2:15" ht="15.75" customHeight="1" x14ac:dyDescent="0.35">
      <c r="B73" s="17" t="s">
        <v>38</v>
      </c>
      <c r="C73" s="17" t="s">
        <v>94</v>
      </c>
      <c r="D73" s="17" t="s">
        <v>95</v>
      </c>
      <c r="E73" s="26">
        <v>45747</v>
      </c>
      <c r="F73" s="26">
        <v>45747</v>
      </c>
      <c r="G73" s="22" t="s">
        <v>82</v>
      </c>
      <c r="H73" s="21" t="s">
        <v>114</v>
      </c>
      <c r="I73" s="20" t="s">
        <v>113</v>
      </c>
      <c r="J73" s="19" t="s">
        <v>10</v>
      </c>
      <c r="K73" s="9" t="s">
        <v>78</v>
      </c>
      <c r="L73" s="9" t="s">
        <v>100</v>
      </c>
      <c r="M73" s="9" t="s">
        <v>96</v>
      </c>
      <c r="N73" s="9" t="str">
        <f>VLOOKUP(L73,datos!$A$1:$C$33,3,0)</f>
        <v>Los Lagos</v>
      </c>
      <c r="O73" s="27">
        <v>120127</v>
      </c>
    </row>
    <row r="74" spans="2:15" ht="15.75" customHeight="1" x14ac:dyDescent="0.35">
      <c r="B74" s="17" t="s">
        <v>38</v>
      </c>
      <c r="C74" s="17" t="s">
        <v>94</v>
      </c>
      <c r="D74" s="17" t="s">
        <v>95</v>
      </c>
      <c r="E74" s="26">
        <v>45747</v>
      </c>
      <c r="F74" s="26">
        <v>45747</v>
      </c>
      <c r="G74" s="22" t="s">
        <v>82</v>
      </c>
      <c r="H74" s="21" t="s">
        <v>114</v>
      </c>
      <c r="I74" s="20" t="s">
        <v>113</v>
      </c>
      <c r="J74" s="19" t="s">
        <v>10</v>
      </c>
      <c r="K74" s="9" t="s">
        <v>78</v>
      </c>
      <c r="L74" s="9" t="s">
        <v>101</v>
      </c>
      <c r="M74" s="9" t="s">
        <v>96</v>
      </c>
      <c r="N74" s="9" t="str">
        <f>VLOOKUP(L74,datos!$A$1:$C$33,3,0)</f>
        <v>Antofagasta</v>
      </c>
      <c r="O74" s="27">
        <v>227534</v>
      </c>
    </row>
    <row r="75" spans="2:15" ht="15.75" customHeight="1" x14ac:dyDescent="0.35">
      <c r="B75" s="17" t="s">
        <v>38</v>
      </c>
      <c r="C75" s="17" t="s">
        <v>94</v>
      </c>
      <c r="D75" s="17" t="s">
        <v>95</v>
      </c>
      <c r="E75" s="26">
        <v>45747</v>
      </c>
      <c r="F75" s="26">
        <v>45747</v>
      </c>
      <c r="G75" s="22" t="s">
        <v>82</v>
      </c>
      <c r="H75" s="21" t="s">
        <v>114</v>
      </c>
      <c r="I75" s="20" t="s">
        <v>113</v>
      </c>
      <c r="J75" s="19" t="s">
        <v>10</v>
      </c>
      <c r="K75" s="9" t="s">
        <v>78</v>
      </c>
      <c r="L75" s="9" t="s">
        <v>102</v>
      </c>
      <c r="M75" s="9" t="s">
        <v>97</v>
      </c>
      <c r="N75" s="9" t="str">
        <f>VLOOKUP(L75,datos!$A$1:$C$33,3,0)</f>
        <v>Metropolitana</v>
      </c>
      <c r="O75" s="27">
        <v>3594839</v>
      </c>
    </row>
    <row r="76" spans="2:15" ht="15.75" customHeight="1" x14ac:dyDescent="0.35">
      <c r="B76" s="17" t="s">
        <v>38</v>
      </c>
      <c r="C76" s="17" t="s">
        <v>94</v>
      </c>
      <c r="D76" s="17" t="s">
        <v>95</v>
      </c>
      <c r="E76" s="26">
        <v>45747</v>
      </c>
      <c r="F76" s="26">
        <v>45747</v>
      </c>
      <c r="G76" s="22" t="s">
        <v>82</v>
      </c>
      <c r="H76" s="21" t="s">
        <v>114</v>
      </c>
      <c r="I76" s="20" t="s">
        <v>113</v>
      </c>
      <c r="J76" s="19" t="s">
        <v>10</v>
      </c>
      <c r="K76" s="9" t="s">
        <v>78</v>
      </c>
      <c r="L76" s="9" t="s">
        <v>103</v>
      </c>
      <c r="M76" s="9" t="s">
        <v>96</v>
      </c>
      <c r="N76" s="9" t="str">
        <f>VLOOKUP(L76,datos!$A$1:$C$33,3,0)</f>
        <v>Valparaíso</v>
      </c>
      <c r="O76" s="27">
        <v>595269</v>
      </c>
    </row>
    <row r="77" spans="2:15" ht="15.75" customHeight="1" x14ac:dyDescent="0.35">
      <c r="B77" s="17" t="s">
        <v>38</v>
      </c>
      <c r="C77" s="17" t="s">
        <v>94</v>
      </c>
      <c r="D77" s="17" t="s">
        <v>95</v>
      </c>
      <c r="E77" s="26">
        <v>45747</v>
      </c>
      <c r="F77" s="26">
        <v>45747</v>
      </c>
      <c r="G77" s="22" t="s">
        <v>82</v>
      </c>
      <c r="H77" s="21" t="s">
        <v>114</v>
      </c>
      <c r="I77" s="20" t="s">
        <v>113</v>
      </c>
      <c r="J77" s="19" t="s">
        <v>10</v>
      </c>
      <c r="K77" s="9" t="s">
        <v>104</v>
      </c>
      <c r="L77" s="9" t="s">
        <v>104</v>
      </c>
      <c r="M77" s="9" t="s">
        <v>96</v>
      </c>
      <c r="N77" s="9" t="str">
        <f>VLOOKUP(L77,datos!$A$1:$C$33,3,0)</f>
        <v>Magallanes</v>
      </c>
      <c r="O77" s="27">
        <v>61152</v>
      </c>
    </row>
    <row r="78" spans="2:15" ht="15.75" customHeight="1" x14ac:dyDescent="0.35">
      <c r="B78" s="17" t="s">
        <v>38</v>
      </c>
      <c r="C78" s="17" t="s">
        <v>94</v>
      </c>
      <c r="D78" s="17" t="s">
        <v>95</v>
      </c>
      <c r="E78" s="26">
        <v>45747</v>
      </c>
      <c r="F78" s="26">
        <v>45747</v>
      </c>
      <c r="G78" s="22" t="s">
        <v>82</v>
      </c>
      <c r="H78" s="21" t="s">
        <v>114</v>
      </c>
      <c r="I78" s="20" t="s">
        <v>113</v>
      </c>
      <c r="J78" s="19" t="s">
        <v>10</v>
      </c>
      <c r="K78" s="9" t="s">
        <v>105</v>
      </c>
      <c r="L78" s="9" t="s">
        <v>105</v>
      </c>
      <c r="M78" s="9" t="s">
        <v>96</v>
      </c>
      <c r="N78" s="9" t="str">
        <f>VLOOKUP(L78,datos!$A$1:$C$33,3,0)</f>
        <v>Libertador Bernardo O'Higgins</v>
      </c>
      <c r="O78" s="27">
        <v>160309</v>
      </c>
    </row>
    <row r="79" spans="2:15" ht="15.75" customHeight="1" x14ac:dyDescent="0.35">
      <c r="B79" s="17" t="s">
        <v>38</v>
      </c>
      <c r="C79" s="17" t="s">
        <v>94</v>
      </c>
      <c r="D79" s="17" t="s">
        <v>95</v>
      </c>
      <c r="E79" s="26">
        <v>45747</v>
      </c>
      <c r="F79" s="26">
        <v>45747</v>
      </c>
      <c r="G79" s="22" t="s">
        <v>82</v>
      </c>
      <c r="H79" s="21" t="s">
        <v>114</v>
      </c>
      <c r="I79" s="20" t="s">
        <v>113</v>
      </c>
      <c r="J79" s="19" t="s">
        <v>10</v>
      </c>
      <c r="K79" s="9" t="s">
        <v>108</v>
      </c>
      <c r="L79" s="9" t="s">
        <v>108</v>
      </c>
      <c r="M79" s="9" t="s">
        <v>96</v>
      </c>
      <c r="N79" s="9" t="str">
        <f>VLOOKUP(L79,datos!$A$1:$C$33,3,0)</f>
        <v>Maule</v>
      </c>
      <c r="O79" s="27">
        <v>88059</v>
      </c>
    </row>
    <row r="80" spans="2:15" ht="15.75" customHeight="1" x14ac:dyDescent="0.35">
      <c r="B80" s="17" t="s">
        <v>38</v>
      </c>
      <c r="C80" s="17" t="s">
        <v>94</v>
      </c>
      <c r="D80" s="17" t="s">
        <v>95</v>
      </c>
      <c r="E80" s="26">
        <v>45747</v>
      </c>
      <c r="F80" s="26">
        <v>45747</v>
      </c>
      <c r="G80" s="22" t="s">
        <v>82</v>
      </c>
      <c r="H80" s="21" t="s">
        <v>114</v>
      </c>
      <c r="I80" s="20" t="s">
        <v>113</v>
      </c>
      <c r="J80" s="19" t="s">
        <v>10</v>
      </c>
      <c r="K80" s="9" t="s">
        <v>78</v>
      </c>
      <c r="L80" s="9" t="s">
        <v>109</v>
      </c>
      <c r="M80" s="9" t="s">
        <v>96</v>
      </c>
      <c r="N80" s="9" t="str">
        <f>VLOOKUP(L80,datos!$A$1:$C$33,3,0)</f>
        <v>Atacama</v>
      </c>
      <c r="O80" s="27">
        <v>157726</v>
      </c>
    </row>
    <row r="81" spans="2:15" ht="18.75" x14ac:dyDescent="0.3">
      <c r="B81" s="7"/>
      <c r="C81" s="8"/>
      <c r="D81" s="8"/>
      <c r="E81" s="8"/>
      <c r="F81" s="8"/>
      <c r="G81" s="8"/>
      <c r="H81" s="8"/>
      <c r="I81" s="8"/>
      <c r="J81" s="8"/>
      <c r="K81" s="8"/>
      <c r="L81" s="8"/>
      <c r="M81" s="8"/>
      <c r="N81" s="8"/>
      <c r="O81" s="28">
        <f>SUM(O7:O80)</f>
        <v>40539757</v>
      </c>
    </row>
  </sheetData>
  <mergeCells count="15">
    <mergeCell ref="M5:M6"/>
    <mergeCell ref="N5:N6"/>
    <mergeCell ref="O5:O6"/>
    <mergeCell ref="B2:O2"/>
    <mergeCell ref="B5:B6"/>
    <mergeCell ref="C5:C6"/>
    <mergeCell ref="D5:D6"/>
    <mergeCell ref="E5:E6"/>
    <mergeCell ref="F5:F6"/>
    <mergeCell ref="H5:H6"/>
    <mergeCell ref="J5:J6"/>
    <mergeCell ref="K5:K6"/>
    <mergeCell ref="L5:L6"/>
    <mergeCell ref="G5:G6"/>
    <mergeCell ref="I5:I6"/>
  </mergeCells>
  <pageMargins left="0.7" right="0.7" top="0.75" bottom="0.75" header="0.3" footer="0.3"/>
  <pageSetup orientation="portrait" horizontalDpi="4294967295" verticalDpi="4294967295" r:id="rId1"/>
  <ignoredErrors>
    <ignoredError sqref="N7:N8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topLeftCell="A7" workbookViewId="0">
      <selection activeCell="F19" sqref="F19"/>
    </sheetView>
  </sheetViews>
  <sheetFormatPr baseColWidth="10" defaultRowHeight="14.5" x14ac:dyDescent="0.35"/>
  <cols>
    <col min="2" max="2" width="41" bestFit="1" customWidth="1"/>
    <col min="3" max="3" width="17.7265625" customWidth="1"/>
    <col min="4" max="4" width="16.7265625" customWidth="1"/>
    <col min="5" max="5" width="17.1796875" customWidth="1"/>
    <col min="6" max="6" width="29" customWidth="1"/>
  </cols>
  <sheetData>
    <row r="2" spans="2:6" ht="43.5" x14ac:dyDescent="0.35">
      <c r="B2" s="2" t="s">
        <v>0</v>
      </c>
      <c r="C2" s="2" t="s">
        <v>4</v>
      </c>
      <c r="D2" s="2" t="s">
        <v>41</v>
      </c>
      <c r="E2" s="2" t="s">
        <v>42</v>
      </c>
      <c r="F2" s="1" t="s">
        <v>43</v>
      </c>
    </row>
    <row r="3" spans="2:6" x14ac:dyDescent="0.35">
      <c r="B3" t="s">
        <v>34</v>
      </c>
      <c r="C3" t="s">
        <v>7</v>
      </c>
      <c r="D3" t="s">
        <v>9</v>
      </c>
      <c r="E3" t="s">
        <v>60</v>
      </c>
      <c r="F3" t="s">
        <v>46</v>
      </c>
    </row>
    <row r="4" spans="2:6" x14ac:dyDescent="0.35">
      <c r="B4" t="s">
        <v>40</v>
      </c>
      <c r="C4" t="s">
        <v>8</v>
      </c>
      <c r="D4" t="s">
        <v>10</v>
      </c>
      <c r="E4" t="s">
        <v>61</v>
      </c>
      <c r="F4" t="s">
        <v>57</v>
      </c>
    </row>
    <row r="5" spans="2:6" ht="15" x14ac:dyDescent="0.25">
      <c r="B5" t="s">
        <v>32</v>
      </c>
      <c r="D5" t="s">
        <v>11</v>
      </c>
      <c r="E5" t="s">
        <v>62</v>
      </c>
      <c r="F5" t="s">
        <v>44</v>
      </c>
    </row>
    <row r="6" spans="2:6" ht="15" x14ac:dyDescent="0.25">
      <c r="B6" t="s">
        <v>36</v>
      </c>
      <c r="D6" t="s">
        <v>12</v>
      </c>
      <c r="F6" t="s">
        <v>47</v>
      </c>
    </row>
    <row r="7" spans="2:6" x14ac:dyDescent="0.35">
      <c r="B7" t="s">
        <v>31</v>
      </c>
      <c r="D7" t="s">
        <v>13</v>
      </c>
      <c r="F7" t="s">
        <v>49</v>
      </c>
    </row>
    <row r="8" spans="2:6" x14ac:dyDescent="0.35">
      <c r="B8" t="s">
        <v>30</v>
      </c>
      <c r="D8" t="s">
        <v>2</v>
      </c>
      <c r="F8" t="s">
        <v>58</v>
      </c>
    </row>
    <row r="9" spans="2:6" x14ac:dyDescent="0.35">
      <c r="B9" t="s">
        <v>24</v>
      </c>
      <c r="D9" t="s">
        <v>14</v>
      </c>
      <c r="F9" t="s">
        <v>55</v>
      </c>
    </row>
    <row r="10" spans="2:6" x14ac:dyDescent="0.35">
      <c r="B10" t="s">
        <v>28</v>
      </c>
      <c r="D10" t="s">
        <v>15</v>
      </c>
      <c r="F10" t="s">
        <v>50</v>
      </c>
    </row>
    <row r="11" spans="2:6" x14ac:dyDescent="0.35">
      <c r="B11" t="s">
        <v>27</v>
      </c>
      <c r="F11" t="s">
        <v>54</v>
      </c>
    </row>
    <row r="12" spans="2:6" x14ac:dyDescent="0.35">
      <c r="B12" t="s">
        <v>26</v>
      </c>
      <c r="F12" t="s">
        <v>56</v>
      </c>
    </row>
    <row r="13" spans="2:6" x14ac:dyDescent="0.35">
      <c r="B13" t="s">
        <v>38</v>
      </c>
      <c r="F13" t="s">
        <v>59</v>
      </c>
    </row>
    <row r="14" spans="2:6" x14ac:dyDescent="0.35">
      <c r="B14" t="s">
        <v>25</v>
      </c>
      <c r="F14" t="s">
        <v>45</v>
      </c>
    </row>
    <row r="15" spans="2:6" x14ac:dyDescent="0.35">
      <c r="B15" t="s">
        <v>35</v>
      </c>
      <c r="F15" t="s">
        <v>52</v>
      </c>
    </row>
    <row r="16" spans="2:6" x14ac:dyDescent="0.35">
      <c r="B16" t="s">
        <v>33</v>
      </c>
      <c r="F16" t="s">
        <v>51</v>
      </c>
    </row>
    <row r="17" spans="2:6" x14ac:dyDescent="0.35">
      <c r="B17" t="s">
        <v>20</v>
      </c>
      <c r="F17" t="s">
        <v>48</v>
      </c>
    </row>
    <row r="18" spans="2:6" ht="15" x14ac:dyDescent="0.25">
      <c r="B18" t="s">
        <v>63</v>
      </c>
      <c r="F18" t="s">
        <v>53</v>
      </c>
    </row>
    <row r="19" spans="2:6" ht="15" x14ac:dyDescent="0.25">
      <c r="B19" t="s">
        <v>22</v>
      </c>
      <c r="F19" t="s">
        <v>16</v>
      </c>
    </row>
    <row r="20" spans="2:6" ht="15" x14ac:dyDescent="0.25">
      <c r="B20" t="s">
        <v>39</v>
      </c>
    </row>
    <row r="21" spans="2:6" ht="15" x14ac:dyDescent="0.25">
      <c r="B21" t="s">
        <v>21</v>
      </c>
    </row>
    <row r="22" spans="2:6" ht="15" x14ac:dyDescent="0.25">
      <c r="B22" t="s">
        <v>29</v>
      </c>
    </row>
    <row r="23" spans="2:6" x14ac:dyDescent="0.35">
      <c r="B23" t="s">
        <v>37</v>
      </c>
    </row>
    <row r="24" spans="2:6" ht="15" x14ac:dyDescent="0.25">
      <c r="B24" t="s">
        <v>23</v>
      </c>
    </row>
    <row r="25" spans="2:6" ht="15" x14ac:dyDescent="0.25">
      <c r="B25" t="s">
        <v>17</v>
      </c>
    </row>
    <row r="26" spans="2:6" ht="15" x14ac:dyDescent="0.25">
      <c r="B26" t="s">
        <v>18</v>
      </c>
    </row>
    <row r="27" spans="2:6" ht="15" x14ac:dyDescent="0.25">
      <c r="B27" t="s">
        <v>19</v>
      </c>
    </row>
  </sheetData>
  <sortState ref="B3:B28">
    <sortCondition ref="B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13" workbookViewId="0">
      <selection activeCell="A2" sqref="A2"/>
    </sheetView>
  </sheetViews>
  <sheetFormatPr baseColWidth="10" defaultRowHeight="14.5" x14ac:dyDescent="0.35"/>
  <cols>
    <col min="1" max="1" width="32.26953125" bestFit="1" customWidth="1"/>
    <col min="2" max="2" width="37.7265625" customWidth="1"/>
    <col min="3" max="3" width="22.453125" customWidth="1"/>
    <col min="5" max="5" width="32.26953125" bestFit="1" customWidth="1"/>
    <col min="6" max="6" width="39.26953125" bestFit="1" customWidth="1"/>
    <col min="7" max="7" width="32.26953125" bestFit="1" customWidth="1"/>
  </cols>
  <sheetData>
    <row r="1" spans="1:7" x14ac:dyDescent="0.35">
      <c r="A1" s="23" t="s">
        <v>3</v>
      </c>
      <c r="B1" s="23" t="s">
        <v>42</v>
      </c>
      <c r="C1" s="23" t="s">
        <v>43</v>
      </c>
      <c r="D1" s="18"/>
      <c r="E1" s="38" t="s">
        <v>3</v>
      </c>
      <c r="F1" s="40" t="s">
        <v>77</v>
      </c>
      <c r="G1" s="38" t="s">
        <v>3</v>
      </c>
    </row>
    <row r="2" spans="1:7" x14ac:dyDescent="0.35">
      <c r="A2" s="24" t="s">
        <v>118</v>
      </c>
      <c r="B2" s="24" t="s">
        <v>61</v>
      </c>
      <c r="C2" s="24" t="s">
        <v>59</v>
      </c>
      <c r="D2" s="18"/>
      <c r="E2" s="39"/>
      <c r="F2" s="39"/>
      <c r="G2" s="39"/>
    </row>
    <row r="3" spans="1:7" ht="28.5" x14ac:dyDescent="0.25">
      <c r="A3" s="24" t="s">
        <v>105</v>
      </c>
      <c r="B3" s="24" t="s">
        <v>61</v>
      </c>
      <c r="C3" s="24" t="s">
        <v>50</v>
      </c>
      <c r="D3" s="18"/>
      <c r="E3" s="25" t="s">
        <v>102</v>
      </c>
      <c r="F3" s="25" t="s">
        <v>78</v>
      </c>
      <c r="G3" s="25" t="s">
        <v>102</v>
      </c>
    </row>
    <row r="4" spans="1:7" x14ac:dyDescent="0.35">
      <c r="A4" s="24" t="s">
        <v>104</v>
      </c>
      <c r="B4" s="24" t="s">
        <v>61</v>
      </c>
      <c r="C4" s="24" t="s">
        <v>53</v>
      </c>
      <c r="D4" s="18"/>
      <c r="E4" s="25" t="s">
        <v>111</v>
      </c>
      <c r="F4" s="25" t="s">
        <v>78</v>
      </c>
      <c r="G4" s="25" t="s">
        <v>111</v>
      </c>
    </row>
    <row r="5" spans="1:7" x14ac:dyDescent="0.35">
      <c r="A5" s="24" t="s">
        <v>119</v>
      </c>
      <c r="B5" s="24" t="s">
        <v>61</v>
      </c>
      <c r="C5" s="24" t="s">
        <v>49</v>
      </c>
      <c r="D5" s="18"/>
      <c r="E5" s="25" t="s">
        <v>99</v>
      </c>
      <c r="F5" s="25" t="s">
        <v>99</v>
      </c>
      <c r="G5" s="25" t="s">
        <v>99</v>
      </c>
    </row>
    <row r="6" spans="1:7" x14ac:dyDescent="0.35">
      <c r="A6" s="24" t="s">
        <v>120</v>
      </c>
      <c r="B6" s="24" t="s">
        <v>61</v>
      </c>
      <c r="C6" s="24" t="s">
        <v>54</v>
      </c>
      <c r="D6" s="18"/>
      <c r="E6" s="25" t="s">
        <v>104</v>
      </c>
      <c r="F6" s="25" t="str">
        <f t="shared" ref="F6:F7" si="0">+E6</f>
        <v>EL PINGÜINO DE PUNTA ARENAS</v>
      </c>
      <c r="G6" s="25" t="s">
        <v>104</v>
      </c>
    </row>
    <row r="7" spans="1:7" x14ac:dyDescent="0.35">
      <c r="A7" s="24" t="s">
        <v>121</v>
      </c>
      <c r="B7" s="24" t="s">
        <v>61</v>
      </c>
      <c r="C7" s="24" t="s">
        <v>59</v>
      </c>
      <c r="D7" s="18"/>
      <c r="E7" s="25" t="s">
        <v>105</v>
      </c>
      <c r="F7" s="25" t="str">
        <f t="shared" si="0"/>
        <v>EL RANCAGUINO</v>
      </c>
      <c r="G7" s="25" t="s">
        <v>105</v>
      </c>
    </row>
    <row r="8" spans="1:7" x14ac:dyDescent="0.35">
      <c r="A8" s="24" t="s">
        <v>122</v>
      </c>
      <c r="B8" s="24" t="s">
        <v>61</v>
      </c>
      <c r="C8" s="24" t="s">
        <v>56</v>
      </c>
      <c r="D8" s="18"/>
      <c r="E8" s="25" t="s">
        <v>109</v>
      </c>
      <c r="F8" s="25" t="s">
        <v>78</v>
      </c>
      <c r="G8" s="25" t="s">
        <v>109</v>
      </c>
    </row>
    <row r="9" spans="1:7" x14ac:dyDescent="0.35">
      <c r="A9" s="24" t="s">
        <v>123</v>
      </c>
      <c r="B9" s="24" t="s">
        <v>61</v>
      </c>
      <c r="C9" s="24" t="s">
        <v>58</v>
      </c>
      <c r="D9" s="18"/>
      <c r="E9" s="25" t="s">
        <v>110</v>
      </c>
      <c r="F9" s="25" t="str">
        <f>+E9</f>
        <v>EL DIARIO DE CONCEPCIÓN</v>
      </c>
      <c r="G9" s="25" t="s">
        <v>110</v>
      </c>
    </row>
    <row r="10" spans="1:7" x14ac:dyDescent="0.35">
      <c r="A10" s="24" t="s">
        <v>124</v>
      </c>
      <c r="B10" s="24" t="s">
        <v>61</v>
      </c>
      <c r="C10" s="24" t="s">
        <v>58</v>
      </c>
      <c r="D10" s="18"/>
      <c r="E10" s="25" t="s">
        <v>98</v>
      </c>
      <c r="F10" s="25" t="s">
        <v>78</v>
      </c>
      <c r="G10" s="25" t="s">
        <v>98</v>
      </c>
    </row>
    <row r="11" spans="1:7" ht="28.5" x14ac:dyDescent="0.25">
      <c r="A11" s="24" t="s">
        <v>100</v>
      </c>
      <c r="B11" s="24" t="s">
        <v>61</v>
      </c>
      <c r="C11" s="24" t="s">
        <v>51</v>
      </c>
      <c r="D11" s="18"/>
      <c r="E11" s="25" t="s">
        <v>100</v>
      </c>
      <c r="F11" s="25" t="s">
        <v>78</v>
      </c>
      <c r="G11" s="25" t="s">
        <v>100</v>
      </c>
    </row>
    <row r="12" spans="1:7" x14ac:dyDescent="0.35">
      <c r="A12" s="24" t="s">
        <v>107</v>
      </c>
      <c r="B12" s="24" t="s">
        <v>61</v>
      </c>
      <c r="C12" s="24" t="s">
        <v>51</v>
      </c>
      <c r="D12" s="18"/>
      <c r="E12" s="25" t="s">
        <v>101</v>
      </c>
      <c r="F12" s="25" t="s">
        <v>78</v>
      </c>
      <c r="G12" s="25" t="s">
        <v>101</v>
      </c>
    </row>
    <row r="13" spans="1:7" x14ac:dyDescent="0.35">
      <c r="A13" s="24" t="s">
        <v>125</v>
      </c>
      <c r="B13" s="24" t="s">
        <v>61</v>
      </c>
      <c r="C13" s="24" t="s">
        <v>51</v>
      </c>
      <c r="D13" s="18"/>
      <c r="E13" s="25" t="s">
        <v>103</v>
      </c>
      <c r="F13" s="25" t="s">
        <v>78</v>
      </c>
      <c r="G13" s="25" t="s">
        <v>103</v>
      </c>
    </row>
    <row r="14" spans="1:7" x14ac:dyDescent="0.35">
      <c r="A14" s="24" t="s">
        <v>111</v>
      </c>
      <c r="B14" s="24" t="s">
        <v>61</v>
      </c>
      <c r="C14" s="24" t="s">
        <v>52</v>
      </c>
      <c r="D14" s="18"/>
      <c r="E14" s="25" t="s">
        <v>105</v>
      </c>
      <c r="F14" s="25" t="s">
        <v>78</v>
      </c>
      <c r="G14" s="25" t="s">
        <v>105</v>
      </c>
    </row>
    <row r="15" spans="1:7" x14ac:dyDescent="0.35">
      <c r="A15" s="24" t="s">
        <v>98</v>
      </c>
      <c r="B15" s="24" t="s">
        <v>61</v>
      </c>
      <c r="C15" s="24" t="s">
        <v>45</v>
      </c>
      <c r="D15" s="18"/>
      <c r="E15" s="25" t="s">
        <v>106</v>
      </c>
      <c r="F15" s="25" t="str">
        <f>+E15</f>
        <v>LA DISCUSIÓN DE CHILLÁN</v>
      </c>
      <c r="G15" s="25" t="s">
        <v>106</v>
      </c>
    </row>
    <row r="16" spans="1:7" ht="15" x14ac:dyDescent="0.25">
      <c r="A16" s="24" t="s">
        <v>126</v>
      </c>
      <c r="B16" s="24" t="s">
        <v>61</v>
      </c>
      <c r="C16" s="24" t="s">
        <v>47</v>
      </c>
      <c r="D16" s="18"/>
      <c r="E16" s="25" t="s">
        <v>117</v>
      </c>
      <c r="F16" s="25" t="s">
        <v>78</v>
      </c>
      <c r="G16" s="25" t="s">
        <v>117</v>
      </c>
    </row>
    <row r="17" spans="1:7" ht="15" x14ac:dyDescent="0.25">
      <c r="A17" s="24" t="s">
        <v>101</v>
      </c>
      <c r="B17" s="24" t="s">
        <v>61</v>
      </c>
      <c r="C17" s="24" t="s">
        <v>44</v>
      </c>
      <c r="D17" s="18"/>
      <c r="E17" s="25" t="s">
        <v>112</v>
      </c>
      <c r="F17" s="25" t="s">
        <v>78</v>
      </c>
      <c r="G17" s="25" t="s">
        <v>112</v>
      </c>
    </row>
    <row r="18" spans="1:7" x14ac:dyDescent="0.35">
      <c r="A18" s="24" t="s">
        <v>112</v>
      </c>
      <c r="B18" s="24" t="s">
        <v>61</v>
      </c>
      <c r="C18" s="24" t="s">
        <v>57</v>
      </c>
      <c r="D18" s="18"/>
      <c r="E18" s="25" t="s">
        <v>108</v>
      </c>
      <c r="F18" s="25" t="str">
        <f>+E18</f>
        <v>LA PRENSA DE CURICÓ</v>
      </c>
      <c r="G18" s="25" t="s">
        <v>108</v>
      </c>
    </row>
    <row r="19" spans="1:7" x14ac:dyDescent="0.35">
      <c r="A19" s="24" t="s">
        <v>127</v>
      </c>
      <c r="B19" s="24" t="s">
        <v>61</v>
      </c>
      <c r="C19" s="24" t="s">
        <v>46</v>
      </c>
      <c r="D19" s="18"/>
      <c r="E19" s="25" t="s">
        <v>107</v>
      </c>
      <c r="F19" s="25" t="s">
        <v>78</v>
      </c>
      <c r="G19" s="25" t="s">
        <v>107</v>
      </c>
    </row>
    <row r="20" spans="1:7" x14ac:dyDescent="0.35">
      <c r="A20" s="24" t="s">
        <v>116</v>
      </c>
      <c r="B20" s="24" t="s">
        <v>61</v>
      </c>
      <c r="C20" s="24" t="s">
        <v>51</v>
      </c>
      <c r="D20" s="18"/>
      <c r="E20" s="25" t="s">
        <v>110</v>
      </c>
      <c r="F20" s="25" t="str">
        <f>+E20</f>
        <v>EL DIARIO DE CONCEPCIÓN</v>
      </c>
      <c r="G20" s="25" t="s">
        <v>110</v>
      </c>
    </row>
    <row r="21" spans="1:7" ht="15" x14ac:dyDescent="0.25">
      <c r="A21" s="24" t="s">
        <v>128</v>
      </c>
      <c r="B21" s="24" t="s">
        <v>60</v>
      </c>
      <c r="C21" s="24" t="s">
        <v>55</v>
      </c>
      <c r="D21" s="18"/>
      <c r="E21" s="18"/>
      <c r="F21" s="18"/>
      <c r="G21" s="18"/>
    </row>
    <row r="22" spans="1:7" ht="15" x14ac:dyDescent="0.25">
      <c r="A22" s="24" t="s">
        <v>115</v>
      </c>
      <c r="B22" s="24" t="s">
        <v>60</v>
      </c>
      <c r="C22" s="24"/>
      <c r="D22" s="18"/>
      <c r="E22" s="18"/>
      <c r="F22" s="18"/>
      <c r="G22" s="18"/>
    </row>
    <row r="23" spans="1:7" ht="15" x14ac:dyDescent="0.25">
      <c r="A23" s="24" t="s">
        <v>129</v>
      </c>
      <c r="B23" s="24" t="s">
        <v>60</v>
      </c>
      <c r="C23" s="24" t="s">
        <v>55</v>
      </c>
      <c r="D23" s="18"/>
      <c r="E23" s="18"/>
      <c r="F23" s="18"/>
      <c r="G23" s="18"/>
    </row>
    <row r="24" spans="1:7" ht="15" x14ac:dyDescent="0.25">
      <c r="A24" s="24" t="s">
        <v>120</v>
      </c>
      <c r="B24" s="24" t="s">
        <v>61</v>
      </c>
      <c r="C24" s="24" t="s">
        <v>54</v>
      </c>
      <c r="D24" s="18"/>
      <c r="E24" s="18"/>
      <c r="F24" s="18"/>
      <c r="G24" s="18"/>
    </row>
    <row r="25" spans="1:7" ht="15" x14ac:dyDescent="0.25">
      <c r="A25" s="24" t="s">
        <v>130</v>
      </c>
      <c r="B25" s="24" t="s">
        <v>60</v>
      </c>
      <c r="C25" s="24" t="s">
        <v>55</v>
      </c>
      <c r="D25" s="18"/>
      <c r="E25" s="18"/>
      <c r="F25" s="18"/>
      <c r="G25" s="18"/>
    </row>
    <row r="26" spans="1:7" x14ac:dyDescent="0.35">
      <c r="A26" s="24" t="s">
        <v>131</v>
      </c>
      <c r="B26" s="24" t="s">
        <v>61</v>
      </c>
      <c r="C26" s="24" t="s">
        <v>49</v>
      </c>
      <c r="D26" s="18"/>
      <c r="E26" s="18"/>
      <c r="F26" s="18"/>
      <c r="G26" s="18"/>
    </row>
    <row r="27" spans="1:7" x14ac:dyDescent="0.35">
      <c r="A27" s="24" t="s">
        <v>109</v>
      </c>
      <c r="B27" s="24" t="s">
        <v>61</v>
      </c>
      <c r="C27" s="24" t="s">
        <v>47</v>
      </c>
      <c r="D27" s="18"/>
      <c r="E27" s="18"/>
      <c r="F27" s="18"/>
      <c r="G27" s="18"/>
    </row>
    <row r="28" spans="1:7" x14ac:dyDescent="0.35">
      <c r="A28" s="24" t="s">
        <v>110</v>
      </c>
      <c r="B28" s="24" t="s">
        <v>61</v>
      </c>
      <c r="C28" s="24" t="s">
        <v>59</v>
      </c>
      <c r="D28" s="18"/>
      <c r="E28" s="18"/>
      <c r="F28" s="18"/>
      <c r="G28" s="18"/>
    </row>
    <row r="29" spans="1:7" x14ac:dyDescent="0.35">
      <c r="A29" s="24" t="s">
        <v>103</v>
      </c>
      <c r="B29" s="24" t="s">
        <v>61</v>
      </c>
      <c r="C29" s="24" t="s">
        <v>58</v>
      </c>
      <c r="D29" s="18"/>
      <c r="E29" s="18"/>
      <c r="F29" s="18"/>
      <c r="G29" s="18"/>
    </row>
    <row r="30" spans="1:7" x14ac:dyDescent="0.35">
      <c r="A30" s="24" t="s">
        <v>106</v>
      </c>
      <c r="B30" s="24" t="s">
        <v>61</v>
      </c>
      <c r="C30" s="24" t="s">
        <v>56</v>
      </c>
      <c r="D30" s="18"/>
      <c r="E30" s="18"/>
      <c r="F30" s="18"/>
      <c r="G30" s="18"/>
    </row>
    <row r="31" spans="1:7" ht="15" x14ac:dyDescent="0.25">
      <c r="A31" s="24" t="s">
        <v>117</v>
      </c>
      <c r="B31" s="24" t="s">
        <v>61</v>
      </c>
      <c r="C31" s="24" t="s">
        <v>46</v>
      </c>
      <c r="D31" s="18"/>
      <c r="E31" s="18"/>
      <c r="F31" s="18"/>
      <c r="G31" s="18"/>
    </row>
    <row r="32" spans="1:7" x14ac:dyDescent="0.35">
      <c r="A32" s="24" t="s">
        <v>108</v>
      </c>
      <c r="B32" s="24" t="s">
        <v>61</v>
      </c>
      <c r="C32" s="24" t="s">
        <v>54</v>
      </c>
      <c r="D32" s="18"/>
      <c r="E32" s="18"/>
      <c r="F32" s="18"/>
      <c r="G32" s="18"/>
    </row>
    <row r="33" spans="1:7" ht="15" x14ac:dyDescent="0.25">
      <c r="A33" s="24" t="s">
        <v>102</v>
      </c>
      <c r="B33" s="24" t="s">
        <v>60</v>
      </c>
      <c r="C33" s="24" t="s">
        <v>55</v>
      </c>
      <c r="D33" s="18"/>
      <c r="E33" s="18"/>
      <c r="F33" s="18"/>
      <c r="G33" s="18"/>
    </row>
  </sheetData>
  <autoFilter ref="A1:B1"/>
  <mergeCells count="3">
    <mergeCell ref="E1:E2"/>
    <mergeCell ref="F1:F2"/>
    <mergeCell ref="G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Consideraciones</vt:lpstr>
      <vt:lpstr>Detalle informe</vt:lpstr>
      <vt:lpstr>Validación Datos</vt:lpstr>
      <vt:lpstr>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Gonzalez Zapata</dc:creator>
  <cp:lastModifiedBy>Fernanda Reyes</cp:lastModifiedBy>
  <cp:lastPrinted>2018-01-17T15:09:26Z</cp:lastPrinted>
  <dcterms:created xsi:type="dcterms:W3CDTF">2017-10-30T12:08:33Z</dcterms:created>
  <dcterms:modified xsi:type="dcterms:W3CDTF">2025-04-14T15:10:36Z</dcterms:modified>
</cp:coreProperties>
</file>