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defaultThemeVersion="124226"/>
  <bookViews>
    <workbookView xWindow="23880" yWindow="-120" windowWidth="19425" windowHeight="11025" tabRatio="731" activeTab="1"/>
  </bookViews>
  <sheets>
    <sheet name="Consideraciones" sheetId="11" r:id="rId1"/>
    <sheet name="Detalle informe" sheetId="12" r:id="rId2"/>
    <sheet name="Validación Datos" sheetId="7" state="hidden" r:id="rId3"/>
    <sheet name="datos" sheetId="13" state="hidden" r:id="rId4"/>
  </sheets>
  <externalReferences>
    <externalReference r:id="rId5"/>
    <externalReference r:id="rId6"/>
    <externalReference r:id="rId7"/>
  </externalReferences>
  <definedNames>
    <definedName name="_xlnm._FilterDatabase" localSheetId="3" hidden="1">datos!$A$1:$B$1</definedName>
    <definedName name="_xlnm._FilterDatabase" localSheetId="1" hidden="1">'Detalle informe'!$B$5:$O$5</definedName>
    <definedName name="Descripción">'[1]Factores 1'!$N$18:$N$27</definedName>
    <definedName name="mecanismo_compra">[2]Listas!$D$2:$D$6</definedName>
    <definedName name="Programa">'[1]Factores 1'!$K$4:$K$7</definedName>
    <definedName name="Sub_Unidad">'[1]Factores 1'!$D$4:$D$48</definedName>
    <definedName name="Tipo_de_Compra_Contratación">[3]Factores!$B$3:$B$5</definedName>
  </definedNames>
  <calcPr calcId="144525"/>
</workbook>
</file>

<file path=xl/calcChain.xml><?xml version="1.0" encoding="utf-8"?>
<calcChain xmlns="http://schemas.openxmlformats.org/spreadsheetml/2006/main">
  <c r="N7" i="12" l="1"/>
  <c r="N8" i="12"/>
  <c r="N9" i="12"/>
  <c r="N10" i="12"/>
  <c r="N11" i="12"/>
  <c r="N12" i="12"/>
  <c r="N13" i="12"/>
  <c r="N14" i="12"/>
  <c r="N15" i="12"/>
  <c r="N16" i="12"/>
  <c r="N17" i="12"/>
  <c r="N18" i="12"/>
  <c r="N19" i="12"/>
  <c r="N6" i="12"/>
  <c r="O32" i="12"/>
  <c r="D3" i="13" l="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2" i="13"/>
  <c r="F21" i="13" l="1"/>
  <c r="F18" i="13"/>
  <c r="F15" i="13"/>
  <c r="F9" i="13"/>
  <c r="F7" i="13"/>
  <c r="F6" i="13"/>
</calcChain>
</file>

<file path=xl/sharedStrings.xml><?xml version="1.0" encoding="utf-8"?>
<sst xmlns="http://schemas.openxmlformats.org/spreadsheetml/2006/main" count="532" uniqueCount="154">
  <si>
    <t>Ministerio</t>
  </si>
  <si>
    <t>Servicio</t>
  </si>
  <si>
    <t>Cine</t>
  </si>
  <si>
    <t>Nombre del Soporte</t>
  </si>
  <si>
    <t>Tipo de Compra: Contratación Directa o Agencia</t>
  </si>
  <si>
    <t>Inicio Campaña</t>
  </si>
  <si>
    <t>Fin Campaña</t>
  </si>
  <si>
    <t>Directo</t>
  </si>
  <si>
    <t xml:space="preserve">Agencia </t>
  </si>
  <si>
    <t>Televisión</t>
  </si>
  <si>
    <t>Prensa</t>
  </si>
  <si>
    <t>Radio</t>
  </si>
  <si>
    <t>Digital</t>
  </si>
  <si>
    <t>Vía Pública</t>
  </si>
  <si>
    <t>Impresión</t>
  </si>
  <si>
    <t>Otros</t>
  </si>
  <si>
    <t>N/A</t>
  </si>
  <si>
    <t>Ministerio del Trabajo</t>
  </si>
  <si>
    <t>Ministerio Secretaria General de Presidencia</t>
  </si>
  <si>
    <t>Ministerio Secretario General de Gobierno</t>
  </si>
  <si>
    <t>Ministerio de Obras Públicas</t>
  </si>
  <si>
    <t>Ministerio de Vivienda y Urbanismo</t>
  </si>
  <si>
    <t>Ministerio de Salud</t>
  </si>
  <si>
    <t>Ministerio del Media Ambiente</t>
  </si>
  <si>
    <t>Ministerio de Desarrollo Social y Familia</t>
  </si>
  <si>
    <t>Ministerio de Justicia y DDDHH</t>
  </si>
  <si>
    <t>Ministerio de Energía</t>
  </si>
  <si>
    <t>Ministerio de Educación</t>
  </si>
  <si>
    <t>Ministerio de Economía, Fomento y Turismo</t>
  </si>
  <si>
    <t>Ministerio del Deporte</t>
  </si>
  <si>
    <t>Ministerio de Defensa Nacional</t>
  </si>
  <si>
    <t>Ministerio de Cultura, las Artes y Patrimonio</t>
  </si>
  <si>
    <t>Ministerio de Bienes Nacionales</t>
  </si>
  <si>
    <t>Ministerio de Minería</t>
  </si>
  <si>
    <t xml:space="preserve">1° Dama </t>
  </si>
  <si>
    <t>Ministerio de la Mujer y Equidad de Género</t>
  </si>
  <si>
    <t xml:space="preserve">Ministerio de Ciencias </t>
  </si>
  <si>
    <t>Ministerio del Interior y Seguridad Pública</t>
  </si>
  <si>
    <t>Ministerio de Hacienda</t>
  </si>
  <si>
    <t>Ministerio de Transporte</t>
  </si>
  <si>
    <t>Ministerio de Agricultura</t>
  </si>
  <si>
    <t>Medio</t>
  </si>
  <si>
    <t>Cobertura del Soporte</t>
  </si>
  <si>
    <t>Región</t>
  </si>
  <si>
    <t>Antofagasta</t>
  </si>
  <si>
    <t>Araucanía</t>
  </si>
  <si>
    <t>Arica</t>
  </si>
  <si>
    <t>Atacama</t>
  </si>
  <si>
    <t>Aysén</t>
  </si>
  <si>
    <t>Coquimbo</t>
  </si>
  <si>
    <t>Libertador Bernardo O'Higgins</t>
  </si>
  <si>
    <t>Los Lagos</t>
  </si>
  <si>
    <t>Los Ríos</t>
  </si>
  <si>
    <t>Magallanes</t>
  </si>
  <si>
    <t>Maule</t>
  </si>
  <si>
    <t>Metropolitana</t>
  </si>
  <si>
    <t>Ñuble</t>
  </si>
  <si>
    <t>Tarapacá</t>
  </si>
  <si>
    <t>Valparaíso</t>
  </si>
  <si>
    <t>Biobío</t>
  </si>
  <si>
    <t>Nacional</t>
  </si>
  <si>
    <t>Regional</t>
  </si>
  <si>
    <t>Internacional</t>
  </si>
  <si>
    <t>Ministerio de Relaciones ExteriorEs</t>
  </si>
  <si>
    <t>Columna</t>
  </si>
  <si>
    <t>Especificar Ministerio</t>
  </si>
  <si>
    <t>Nombre del Servicio</t>
  </si>
  <si>
    <t xml:space="preserve">Especificar la región en donde exhibió la campaña o avisaje. </t>
  </si>
  <si>
    <t>Instrucción</t>
  </si>
  <si>
    <t xml:space="preserve">Especificar fecha de inicio y fin, periodo y/o  fecha de exhibición </t>
  </si>
  <si>
    <t>Especificar la cobertura del soporte, si es nacional, regional o internacional. En el caso de la cobertura nacional la región es Metropolitana.</t>
  </si>
  <si>
    <t>Inicio / Fin Campaña</t>
  </si>
  <si>
    <t>Monto Bruto</t>
  </si>
  <si>
    <t xml:space="preserve">Se debe ingresar la Inversión bruta (con iva) </t>
  </si>
  <si>
    <t xml:space="preserve">Nombre del soporte, por ejemplo: La Tercera, El Mercurio, El Pingüino, Radio ADN, C13, etc. </t>
  </si>
  <si>
    <t>Consideraciones para el consolidado</t>
  </si>
  <si>
    <t>INFORME TRIMESTRAL ARTICULO 14 NUMERAL 6</t>
  </si>
  <si>
    <t>Holding, conglomerado, cadena de medios</t>
  </si>
  <si>
    <t xml:space="preserve">EL MERCURIO </t>
  </si>
  <si>
    <t xml:space="preserve">Nombre o razón social del Proveedor </t>
  </si>
  <si>
    <t>Nombre de campaña, programa, anuncio o avisaje</t>
  </si>
  <si>
    <t>Servicio contratado en Publicidad y difusión</t>
  </si>
  <si>
    <t xml:space="preserve">Giro proveedor </t>
  </si>
  <si>
    <t xml:space="preserve">Medio </t>
  </si>
  <si>
    <t xml:space="preserve">Glosario </t>
  </si>
  <si>
    <t>Se debe especificar el nombre de la campaña, programa, anuncio o avisaje (Ej: campaña Vacunación Covid 2024)</t>
  </si>
  <si>
    <t xml:space="preserve">Especificar servicio contratado, si este es Campaña comunicacional, avisaje, feria o exposición </t>
  </si>
  <si>
    <t>Especificar nombre o razón social del proveedor contratado</t>
  </si>
  <si>
    <t>Especificar el giro del proveedor contratado</t>
  </si>
  <si>
    <t>Especificar el medio en cual exhibió la campaña y/o avisaje, (Televisión, prensa, radio, digital, redes sociales, etc)</t>
  </si>
  <si>
    <t>Especificar nombre del hlding, conglomerado o cadena de medios, si no aplica dejar la celda en blanco</t>
  </si>
  <si>
    <t>ARTÍCULO 14, numeral 6.</t>
  </si>
  <si>
    <t>El monto ejecutado por concepto de publicidad y difusión, imputados al Subtítulo 22, ítem 07, en que haya incurrido, por programa presupuestario, en el formato que definirá para tal efecto el Ministerio Secretaría General de Gobierno. Asimismo, informará el detalle del gasto por concepto de publicidad, difusión o relaciones públicas en general, y para ello distinguirá entre avisos, promoción en periódicos, radios, televisión, medios digitales, cines, teatros, revistas, contratos con agencias publicitarias y/o servicios de exposiciones e indicará los proveedores de cada uno de ellos, si éstos tienen una clara identificación local y si pertenecen a un holding, conglomerado o cadena de comunicación. Respecto de estos últimos, se adjuntará además la nómina de las entidades ejecutoras de dichas actividades, su mecanismo de contratación y el monto adjudicado, desagregado por programas. Esta información se remitirá trimestralmente, dentro de los treinta días siguientes al término del respectivo trimestre.</t>
  </si>
  <si>
    <t>Dirección Nacional del Servicio Civil</t>
  </si>
  <si>
    <t>EL AUSTRAL DE TEMUCO</t>
  </si>
  <si>
    <t>EL DÍA DE LA SERENA</t>
  </si>
  <si>
    <t>EL LLANQUIHUE DE PUERTO MONTT</t>
  </si>
  <si>
    <t>EL MERCURIO DE ANTOFAGASTA</t>
  </si>
  <si>
    <t>EL MERCURIO DE SANTIAGO</t>
  </si>
  <si>
    <t>EL MERCURIO DE VALPARAÍSO</t>
  </si>
  <si>
    <t>EL PINGÜINO DE PUNTA ARENAS</t>
  </si>
  <si>
    <t>EL RANCAGUINO</t>
  </si>
  <si>
    <t>LA DISCUSIÓN DE CHILLÁN</t>
  </si>
  <si>
    <t>LA ESTRELLA DE CHILOÉ</t>
  </si>
  <si>
    <t>LA PRENSA DE CURICÓ</t>
  </si>
  <si>
    <t>EL ATACAMA DE COPIAPÓ</t>
  </si>
  <si>
    <t>EL DIARIO DE CONCEPCIÓN</t>
  </si>
  <si>
    <t>EL AUSTRAL DE VALDIVIA</t>
  </si>
  <si>
    <t>LA ESTRELLA DE IQUIQUE</t>
  </si>
  <si>
    <t>PORTAL MINERO</t>
  </si>
  <si>
    <t>EL AUSTRAL DE OSORNO</t>
  </si>
  <si>
    <t>LA ESTRELLA DE ARICA</t>
  </si>
  <si>
    <t>EL DIARIO DE CONCEPCION</t>
  </si>
  <si>
    <t>EL DIA DE LA SERENA</t>
  </si>
  <si>
    <t>LA PRENSA DE CURICO</t>
  </si>
  <si>
    <t>EL SUR DE CONCEPCION</t>
  </si>
  <si>
    <t>LA DISCUSION DE CHILLAN</t>
  </si>
  <si>
    <t>MERCURIO DE VALPARAISO</t>
  </si>
  <si>
    <t>EL MERCURIO DE VALPARAISO</t>
  </si>
  <si>
    <t>LA ESTRELLA DE CHILOE</t>
  </si>
  <si>
    <t>ATACAMA DE COPIAPO</t>
  </si>
  <si>
    <t>LA ESTRELLA ARICA</t>
  </si>
  <si>
    <t>DIARIO FINANCIERO</t>
  </si>
  <si>
    <t>EL DIARIO FINANCIERO (LUNES)</t>
  </si>
  <si>
    <t>LA TERCERA</t>
  </si>
  <si>
    <t>EL DíA DE LA SERENA</t>
  </si>
  <si>
    <t>BIOBÍO</t>
  </si>
  <si>
    <t>LIBERTADOR BERNARDO O'HIGGINS</t>
  </si>
  <si>
    <t>MAGALLANES</t>
  </si>
  <si>
    <t>COQUIMBO</t>
  </si>
  <si>
    <t>MAULE</t>
  </si>
  <si>
    <t>ÑUBLE</t>
  </si>
  <si>
    <t>VALPARAÍSO</t>
  </si>
  <si>
    <t>LOS LAGOS</t>
  </si>
  <si>
    <t>LOS RÍOS</t>
  </si>
  <si>
    <t>ARAUCANÍA</t>
  </si>
  <si>
    <t>ATACAMA</t>
  </si>
  <si>
    <t>ANTOFAGASTA</t>
  </si>
  <si>
    <t>TARAPACÁ</t>
  </si>
  <si>
    <t>ARICA</t>
  </si>
  <si>
    <t>METROPOLITANA</t>
  </si>
  <si>
    <t/>
  </si>
  <si>
    <t>Publicaciones de avisos de convocatoria Concursos Sistema de Alta Dirección Pública</t>
  </si>
  <si>
    <t xml:space="preserve">contrato con agencia publicitaria </t>
  </si>
  <si>
    <t>LFI SPA</t>
  </si>
  <si>
    <t>SERVICIO DE PUBLICIDAD</t>
  </si>
  <si>
    <t>REGIONAL</t>
  </si>
  <si>
    <t>NACIONAL</t>
  </si>
  <si>
    <t>BIOBIO</t>
  </si>
  <si>
    <t>COOPERATIVA</t>
  </si>
  <si>
    <t>EMOL</t>
  </si>
  <si>
    <t>MAS MEDIOS</t>
  </si>
  <si>
    <t>MI VOZ</t>
  </si>
  <si>
    <t>DIGITAL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</si>
</sst>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64" formatCode="_-* #,##0_-;\-* #,##0_-;_-* &quot;-&quot;_-;_-@_-"/>
    <numFmt numFmtId="165" formatCode="_-&quot;$&quot;\ * #,##0.00_-;\-&quot;$&quot;\ * #,##0.00_-;_-&quot;$&quot;\ * &quot;-&quot;??_-;_-@_-"/>
    <numFmt numFmtId="166" formatCode="_-* #,##0.00_-;\-* #,##0.00_-;_-* &quot;-&quot;??_-;_-@_-"/>
    <numFmt numFmtId="167" formatCode="dd\-mm\-yyyy"/>
  </numFmts>
  <fonts count="18" x14ac:knownFonts="1">
    <font>
      <sz val="11"/>
      <color theme="1"/>
      <name val="Calibri"/>
      <family val="2"/>
      <scheme val="minor"/>
    </font>
    <font>
      <sz val="11"/>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sz val="11"/>
      <color theme="0"/>
      <name val="Calibri"/>
      <family val="2"/>
      <scheme val="minor"/>
    </font>
    <font>
      <b/>
      <sz val="14"/>
      <color theme="0"/>
      <name val="Calibri"/>
      <family val="2"/>
      <scheme val="minor"/>
    </font>
    <font>
      <b/>
      <sz val="11"/>
      <color theme="1"/>
      <name val="Calibri"/>
      <family val="2"/>
      <scheme val="minor"/>
    </font>
    <font>
      <b/>
      <sz val="16"/>
      <color theme="0"/>
      <name val="Calibri"/>
      <family val="2"/>
      <scheme val="minor"/>
    </font>
    <font>
      <b/>
      <sz val="18"/>
      <color theme="0"/>
      <name val="Calibri"/>
      <family val="2"/>
      <scheme val="minor"/>
    </font>
    <font>
      <sz val="11"/>
      <color rgb="FF000000"/>
      <name val="Calibri"/>
      <family val="2"/>
    </font>
    <font>
      <b/>
      <sz val="12"/>
      <color theme="1"/>
      <name val="Calibri"/>
      <family val="2"/>
      <scheme val="minor"/>
    </font>
    <font>
      <u/>
      <sz val="11"/>
      <color theme="1"/>
      <name val="Calibri"/>
      <family val="2"/>
      <scheme val="minor"/>
    </font>
    <font>
      <b/>
      <sz val="14"/>
      <color theme="1"/>
      <name val="Calibri"/>
      <family val="2"/>
      <scheme val="minor"/>
    </font>
    <font>
      <sz val="11"/>
      <color theme="1"/>
      <name val="Calibri"/>
      <family val="2"/>
    </font>
    <font>
      <sz val="11"/>
      <color theme="0"/>
      <name val="Calibri"/>
      <family val="2"/>
    </font>
    <font>
      <sz val="11"/>
      <name val="Calibri"/>
      <family val="2"/>
    </font>
    <font>
      <sz val="11"/>
      <color theme="1"/>
      <name val="Cambria"/>
      <family val="1"/>
    </font>
  </fonts>
  <fills count="12">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0.499984740745262"/>
        <bgColor indexed="64"/>
      </patternFill>
    </fill>
    <fill>
      <patternFill patternType="solid">
        <fgColor rgb="FF0070C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theme="0"/>
      </patternFill>
    </fill>
    <fill>
      <patternFill patternType="solid">
        <fgColor rgb="FF1F497D"/>
        <bgColor rgb="FF1F497D"/>
      </patternFill>
    </fill>
    <fill>
      <patternFill patternType="solid">
        <fgColor rgb="FFEEECE1"/>
        <bgColor rgb="FFEEECE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hair">
        <color rgb="FF000000"/>
      </left>
      <right style="hair">
        <color rgb="FF000000"/>
      </right>
      <top style="hair">
        <color rgb="FF000000"/>
      </top>
      <bottom style="hair">
        <color rgb="FF000000"/>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s>
  <cellStyleXfs count="81">
    <xf numFmtId="0" fontId="0" fillId="0" borderId="0"/>
    <xf numFmtId="41"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166" fontId="2" fillId="0" borderId="0" applyFont="0" applyFill="0" applyBorder="0" applyAlignment="0" applyProtection="0"/>
    <xf numFmtId="0" fontId="2" fillId="0" borderId="0"/>
    <xf numFmtId="9" fontId="2" fillId="0" borderId="0" applyFont="0" applyFill="0" applyBorder="0" applyAlignment="0" applyProtection="0"/>
    <xf numFmtId="42" fontId="2" fillId="0" borderId="0" applyFont="0" applyFill="0" applyBorder="0" applyAlignment="0" applyProtection="0"/>
    <xf numFmtId="0" fontId="1" fillId="0" borderId="0"/>
    <xf numFmtId="43" fontId="2" fillId="0" borderId="0" applyFont="0" applyFill="0" applyBorder="0" applyAlignment="0" applyProtection="0"/>
    <xf numFmtId="165" fontId="2" fillId="0" borderId="0" applyFont="0" applyFill="0" applyBorder="0" applyAlignment="0" applyProtection="0"/>
    <xf numFmtId="0" fontId="1" fillId="0" borderId="0"/>
    <xf numFmtId="0" fontId="2"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10" fillId="0" borderId="0"/>
  </cellStyleXfs>
  <cellXfs count="39">
    <xf numFmtId="0" fontId="0" fillId="0" borderId="0" xfId="0"/>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2" fillId="0" borderId="0" xfId="0" applyFont="1"/>
    <xf numFmtId="0" fontId="7" fillId="0" borderId="0" xfId="0" applyFont="1"/>
    <xf numFmtId="0" fontId="7" fillId="7" borderId="0" xfId="0" applyFont="1" applyFill="1" applyAlignment="1">
      <alignment horizontal="center"/>
    </xf>
    <xf numFmtId="0" fontId="7" fillId="7" borderId="0" xfId="0" applyFont="1" applyFill="1" applyAlignment="1">
      <alignment horizontal="left"/>
    </xf>
    <xf numFmtId="42" fontId="6" fillId="5" borderId="2" xfId="0" applyNumberFormat="1" applyFont="1" applyFill="1" applyBorder="1"/>
    <xf numFmtId="0" fontId="6" fillId="5" borderId="3" xfId="0" applyFont="1" applyFill="1" applyBorder="1"/>
    <xf numFmtId="0" fontId="12" fillId="0" borderId="0" xfId="0" applyFont="1"/>
    <xf numFmtId="0" fontId="0" fillId="0" borderId="0" xfId="0" applyAlignment="1">
      <alignment horizontal="left"/>
    </xf>
    <xf numFmtId="0" fontId="13" fillId="0" borderId="0" xfId="0" applyFont="1" applyAlignment="1">
      <alignment horizontal="left"/>
    </xf>
    <xf numFmtId="0" fontId="11" fillId="0" borderId="0" xfId="0" applyFont="1" applyAlignment="1">
      <alignment horizontal="left"/>
    </xf>
    <xf numFmtId="0" fontId="0" fillId="0" borderId="0" xfId="0" applyAlignment="1">
      <alignment wrapText="1"/>
    </xf>
    <xf numFmtId="0" fontId="7" fillId="8" borderId="2" xfId="0" applyFont="1" applyFill="1" applyBorder="1" applyAlignment="1">
      <alignment horizontal="left" vertical="center"/>
    </xf>
    <xf numFmtId="0" fontId="0" fillId="8" borderId="5" xfId="0" applyFill="1" applyBorder="1" applyAlignment="1">
      <alignment horizontal="justify" wrapText="1"/>
    </xf>
    <xf numFmtId="14" fontId="14" fillId="0" borderId="6" xfId="0" applyNumberFormat="1" applyFont="1" applyBorder="1"/>
    <xf numFmtId="0" fontId="0" fillId="0" borderId="0" xfId="0" applyFont="1" applyAlignment="1"/>
    <xf numFmtId="0" fontId="14" fillId="9" borderId="7" xfId="0" applyFont="1" applyFill="1" applyBorder="1" applyAlignment="1">
      <alignment horizontal="left" vertical="center" wrapText="1"/>
    </xf>
    <xf numFmtId="0" fontId="14" fillId="9" borderId="7" xfId="0" applyFont="1" applyFill="1" applyBorder="1" applyAlignment="1">
      <alignment horizontal="left" vertical="center"/>
    </xf>
    <xf numFmtId="0" fontId="14" fillId="0" borderId="6" xfId="0" applyFont="1" applyBorder="1"/>
    <xf numFmtId="0" fontId="14" fillId="0" borderId="8" xfId="0" applyFont="1" applyBorder="1"/>
    <xf numFmtId="0" fontId="15" fillId="10" borderId="9" xfId="0" applyFont="1" applyFill="1" applyBorder="1" applyAlignment="1">
      <alignment vertical="center"/>
    </xf>
    <xf numFmtId="0" fontId="17" fillId="11" borderId="10" xfId="0" applyFont="1" applyFill="1" applyBorder="1" applyAlignment="1">
      <alignment horizontal="center" vertical="center" wrapText="1"/>
    </xf>
    <xf numFmtId="0" fontId="14" fillId="0" borderId="7" xfId="0" applyFont="1" applyBorder="1"/>
    <xf numFmtId="42" fontId="6" fillId="5" borderId="3" xfId="0" applyNumberFormat="1" applyFont="1" applyFill="1" applyBorder="1"/>
    <xf numFmtId="42" fontId="0" fillId="0" borderId="11" xfId="0" applyNumberFormat="1" applyFont="1" applyBorder="1" applyAlignment="1"/>
    <xf numFmtId="0" fontId="0" fillId="2" borderId="12" xfId="0" applyFill="1" applyBorder="1" applyAlignment="1" applyProtection="1">
      <alignment horizontal="left" vertical="center" wrapText="1"/>
      <protection locked="0"/>
    </xf>
    <xf numFmtId="167" fontId="0" fillId="0" borderId="13" xfId="0" applyNumberFormat="1" applyFont="1" applyBorder="1" applyAlignment="1"/>
    <xf numFmtId="0" fontId="5" fillId="3" borderId="4" xfId="0" applyFont="1" applyFill="1" applyBorder="1" applyAlignment="1">
      <alignment vertical="center"/>
    </xf>
    <xf numFmtId="0" fontId="5" fillId="3" borderId="4" xfId="0" applyFont="1" applyFill="1" applyBorder="1" applyAlignment="1">
      <alignment vertical="center" wrapText="1"/>
    </xf>
    <xf numFmtId="0" fontId="0" fillId="0" borderId="13" xfId="0" applyFont="1" applyBorder="1" applyAlignment="1"/>
    <xf numFmtId="0" fontId="8" fillId="4" borderId="0" xfId="0" applyFont="1" applyFill="1" applyAlignment="1">
      <alignment horizontal="center"/>
    </xf>
    <xf numFmtId="0" fontId="11" fillId="6" borderId="0" xfId="0" applyFont="1" applyFill="1" applyAlignment="1">
      <alignment horizontal="center"/>
    </xf>
    <xf numFmtId="0" fontId="9" fillId="4" borderId="0" xfId="0" applyFont="1" applyFill="1" applyAlignment="1">
      <alignment horizontal="center" vertical="center" wrapText="1"/>
    </xf>
    <xf numFmtId="0" fontId="15" fillId="10" borderId="9" xfId="0" applyFont="1" applyFill="1" applyBorder="1" applyAlignment="1">
      <alignment horizontal="center" vertical="center" wrapText="1"/>
    </xf>
    <xf numFmtId="0" fontId="16" fillId="0" borderId="8" xfId="0" applyFont="1" applyBorder="1"/>
    <xf numFmtId="0" fontId="15" fillId="10" borderId="9" xfId="0" applyFont="1" applyFill="1" applyBorder="1" applyAlignment="1">
      <alignment horizontal="center" vertical="center"/>
    </xf>
    <xf numFmtId="0" fontId="0" fillId="0" borderId="13" xfId="0" applyFont="1" applyFill="1" applyBorder="1" applyAlignment="1"/>
  </cellXfs>
  <cellStyles count="8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Millares [0] 2" xfId="1"/>
    <cellStyle name="Millares [0] 3" xfId="78"/>
    <cellStyle name="Millares 2" xfId="10"/>
    <cellStyle name="Millares 2 2" xfId="79"/>
    <cellStyle name="Millares 5" xfId="5"/>
    <cellStyle name="Moneda [0] 2" xfId="8"/>
    <cellStyle name="Moneda 2" xfId="3"/>
    <cellStyle name="Moneda 6" xfId="11"/>
    <cellStyle name="Normal" xfId="0" builtinId="0"/>
    <cellStyle name="Normal 2" xfId="2"/>
    <cellStyle name="Normal 2 3" xfId="12"/>
    <cellStyle name="Normal 3" xfId="9"/>
    <cellStyle name="Normal 4" xfId="6"/>
    <cellStyle name="Normal 5" xfId="13"/>
    <cellStyle name="Normal 6" xfId="80"/>
    <cellStyle name="Porcentaje 2" xfId="4"/>
    <cellStyle name="Porcentaje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180975</xdr:rowOff>
    </xdr:from>
    <xdr:to>
      <xdr:col>3</xdr:col>
      <xdr:colOff>160088</xdr:colOff>
      <xdr:row>4</xdr:row>
      <xdr:rowOff>85725</xdr:rowOff>
    </xdr:to>
    <xdr:pic>
      <xdr:nvPicPr>
        <xdr:cNvPr id="3" name="Imagen 2">
          <a:extLst>
            <a:ext uri="{FF2B5EF4-FFF2-40B4-BE49-F238E27FC236}">
              <a16:creationId xmlns="" xmlns:a16="http://schemas.microsoft.com/office/drawing/2014/main" id="{055C32A6-7492-4B77-9B3F-7059F82403AC}"/>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r="45799"/>
        <a:stretch/>
      </xdr:blipFill>
      <xdr:spPr>
        <a:xfrm>
          <a:off x="171450" y="180975"/>
          <a:ext cx="811598" cy="6972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nrique.torres\AppData\Local\Microsoft\Windows\Temporary%20Internet%20Files\Content.Outlook\SJFEX0O7\Informe%20Gastos%20en%20Publicidad%20Glosa%2002%20Ley%2020%20981%20MBN%20Primer%20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afaelserrano\Desktop\REPORTE%20CAIG%20I%20TRIMESTRE%20201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silva\Downloads\Informe%20Inversi&#243;n%20en%20Medios%20-%20SECOM%20Ministerio%20de%20Bienes%20Nacionales%20Primer%20Trimestre%20a&#241;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tos en Publicidad"/>
      <sheetName val="Factores 1"/>
      <sheetName val="Hoja2"/>
      <sheetName val="Hoja1"/>
    </sheetNames>
    <sheetDataSet>
      <sheetData sheetId="0"/>
      <sheetData sheetId="1">
        <row r="4">
          <cell r="D4" t="str">
            <v>Gabinete Ministra</v>
          </cell>
          <cell r="K4" t="str">
            <v>Subsecretaría de Bienes Nacionales</v>
          </cell>
        </row>
        <row r="5">
          <cell r="D5" t="str">
            <v>Unidad De Comunicaciones</v>
          </cell>
          <cell r="K5" t="str">
            <v>Regularización de la Propiedad Raíz</v>
          </cell>
        </row>
        <row r="6">
          <cell r="D6" t="str">
            <v>SNIT</v>
          </cell>
          <cell r="K6" t="str">
            <v>Administración de Bienes</v>
          </cell>
        </row>
        <row r="7">
          <cell r="D7" t="str">
            <v>Gabinete Subsecretario</v>
          </cell>
          <cell r="K7" t="str">
            <v>Catastro</v>
          </cell>
        </row>
        <row r="8">
          <cell r="D8" t="str">
            <v>Auditoria Interna</v>
          </cell>
        </row>
        <row r="9">
          <cell r="D9" t="str">
            <v>SIAC</v>
          </cell>
        </row>
        <row r="10">
          <cell r="D10" t="str">
            <v>Jefe DBN</v>
          </cell>
        </row>
        <row r="11">
          <cell r="D11" t="str">
            <v>Depto De Adquisición Y Adm. De Bienes</v>
          </cell>
        </row>
        <row r="12">
          <cell r="D12" t="str">
            <v>Departamento De Enajenación De Bienes</v>
          </cell>
        </row>
        <row r="13">
          <cell r="D13" t="str">
            <v>Unidad De Estudios Territoriales</v>
          </cell>
        </row>
        <row r="14">
          <cell r="D14" t="str">
            <v>Unidad De Fiscalización</v>
          </cell>
        </row>
        <row r="15">
          <cell r="D15" t="str">
            <v>Unidad de Patrimonio</v>
          </cell>
        </row>
        <row r="16">
          <cell r="D16" t="str">
            <v>Jefe Catastro</v>
          </cell>
        </row>
        <row r="17">
          <cell r="D17" t="str">
            <v>Estudios Catastrales</v>
          </cell>
        </row>
        <row r="18">
          <cell r="D18" t="str">
            <v>Mensura</v>
          </cell>
          <cell r="N18" t="str">
            <v>Publicaciones de Expedientes Saneamiento</v>
          </cell>
        </row>
        <row r="19">
          <cell r="D19" t="str">
            <v>Unidad De Estudios Territoriales (Div. Catastro)</v>
          </cell>
          <cell r="N19" t="str">
            <v xml:space="preserve">Publicación de extractos de actos del Ministerio en Diario Oficial </v>
          </cell>
        </row>
        <row r="20">
          <cell r="D20" t="str">
            <v>Jefe DCPR</v>
          </cell>
          <cell r="N20" t="str">
            <v>Publicidad en redes sociales, avisaje a través de prensa escrita, radio y televisión</v>
          </cell>
        </row>
        <row r="21">
          <cell r="D21" t="str">
            <v>Departamento De Programación Y Control</v>
          </cell>
          <cell r="N21" t="str">
            <v>Publicaciones Concesiones Energías Renovables No Convencionales (ERNC)</v>
          </cell>
        </row>
        <row r="22">
          <cell r="D22" t="str">
            <v xml:space="preserve">Departamento Normativo </v>
          </cell>
          <cell r="N22" t="str">
            <v>Diseño e impresión folletos y otros informativos sobre tramitaciones, beneficios y actividades del MBN</v>
          </cell>
        </row>
        <row r="23">
          <cell r="D23" t="str">
            <v>Jefe DIPLAP</v>
          </cell>
          <cell r="N23" t="str">
            <v>Copias e impresión de planos</v>
          </cell>
        </row>
        <row r="24">
          <cell r="D24" t="str">
            <v>Unidad De Planificación Y Control De Gestión</v>
          </cell>
          <cell r="N24" t="str">
            <v>Copiado Multifuncionales</v>
          </cell>
        </row>
        <row r="25">
          <cell r="D25" t="str">
            <v>Departamento De Presupuesto</v>
          </cell>
          <cell r="N25" t="str">
            <v>Campaña pública de acceso a bienes nacionales de uso público y  bienes fiscales</v>
          </cell>
        </row>
        <row r="26">
          <cell r="D26" t="str">
            <v>Unidad Control De Convenios</v>
          </cell>
          <cell r="N26" t="str">
            <v>Cuenta Pública Anual</v>
          </cell>
        </row>
        <row r="27">
          <cell r="D27" t="str">
            <v>Unidad De Informática</v>
          </cell>
          <cell r="N27" t="str">
            <v>Producción y difusión ceremonias de entrega de títulos de dominio masivos, de alcance nacional y regional</v>
          </cell>
        </row>
        <row r="28">
          <cell r="D28" t="str">
            <v>Jefe DIJUR</v>
          </cell>
        </row>
        <row r="29">
          <cell r="D29" t="str">
            <v>Jefe DIVAD</v>
          </cell>
        </row>
        <row r="30">
          <cell r="D30" t="str">
            <v>Unidad De Recursos Físicos</v>
          </cell>
        </row>
        <row r="31">
          <cell r="D31" t="str">
            <v>Departamento De Recursos Humanos</v>
          </cell>
        </row>
        <row r="32">
          <cell r="D32" t="str">
            <v>Unidad De Finanzas</v>
          </cell>
        </row>
        <row r="33">
          <cell r="D33" t="str">
            <v>Capacitación</v>
          </cell>
        </row>
        <row r="34">
          <cell r="D34" t="str">
            <v>Seremi de Tarapacá</v>
          </cell>
        </row>
        <row r="35">
          <cell r="D35" t="str">
            <v>Seremi de Antofagasta</v>
          </cell>
        </row>
        <row r="36">
          <cell r="D36" t="str">
            <v>Seremi de Atacama</v>
          </cell>
        </row>
        <row r="37">
          <cell r="D37" t="str">
            <v>Seremi de Coquimbo</v>
          </cell>
        </row>
        <row r="38">
          <cell r="D38" t="str">
            <v>Seremi de Valparaíso</v>
          </cell>
        </row>
        <row r="39">
          <cell r="D39" t="str">
            <v>Seremi del Libertador General Bernardo O Higgins</v>
          </cell>
        </row>
        <row r="40">
          <cell r="D40" t="str">
            <v>Seremi del Maule</v>
          </cell>
        </row>
        <row r="41">
          <cell r="D41" t="str">
            <v>Seremi del Bío-Bío</v>
          </cell>
        </row>
        <row r="42">
          <cell r="D42" t="str">
            <v>Seremi de La Araucanía</v>
          </cell>
        </row>
        <row r="43">
          <cell r="D43" t="str">
            <v>Seremi Los Lagos</v>
          </cell>
        </row>
        <row r="44">
          <cell r="D44" t="str">
            <v>Seremi Aysén</v>
          </cell>
        </row>
        <row r="45">
          <cell r="D45" t="str">
            <v>Seremi Magallanes</v>
          </cell>
        </row>
        <row r="46">
          <cell r="D46" t="str">
            <v>Seremi Metropolitana</v>
          </cell>
        </row>
        <row r="47">
          <cell r="D47" t="str">
            <v>Seremi Los Ríos</v>
          </cell>
        </row>
        <row r="48">
          <cell r="D48" t="str">
            <v>Seremi de Arica y Parinacota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astos de Publicidad "/>
      <sheetName val="3. Uso y Circ. de Vehículos "/>
      <sheetName val="3.1 Adquisición de Vehículos"/>
      <sheetName val="4. Comisiones"/>
      <sheetName val="5.a G.F.G. - Horas Extras"/>
      <sheetName val="5.b  G.F.G. - Honorarios"/>
      <sheetName val="5.c  G.F.G. - Licencias Médicas"/>
      <sheetName val="6.a Adquisiciones (TD)"/>
      <sheetName val="6.b Adquisiciones (LIC) "/>
      <sheetName val="7. Obligaciones Ley 20.730"/>
      <sheetName val="8. Otros Gastos"/>
      <sheetName val="Instituciones"/>
      <sheetName val="List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D2" t="str">
            <v>CONVENIO MARCO</v>
          </cell>
        </row>
        <row r="3">
          <cell r="D3" t="str">
            <v>LICITACIÓN PÚBLICA</v>
          </cell>
        </row>
        <row r="4">
          <cell r="D4" t="str">
            <v>LICITACIÓN PRIVADA</v>
          </cell>
        </row>
        <row r="5">
          <cell r="D5" t="str">
            <v>TRATO DIRECTO</v>
          </cell>
        </row>
        <row r="6">
          <cell r="D6" t="str">
            <v>OTROS GASTOS MENORES</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sheetName val="Factores"/>
    </sheetNames>
    <sheetDataSet>
      <sheetData sheetId="0"/>
      <sheetData sheetId="1">
        <row r="3">
          <cell r="B3" t="str">
            <v>Compra menor a 1.000 UTM</v>
          </cell>
        </row>
        <row r="4">
          <cell r="B4" t="str">
            <v>Gran Compra</v>
          </cell>
        </row>
        <row r="5">
          <cell r="B5" t="str">
            <v>Licitación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E2:G23"/>
  <sheetViews>
    <sheetView showGridLines="0" topLeftCell="A19" workbookViewId="0">
      <selection activeCell="E27" sqref="E27"/>
    </sheetView>
  </sheetViews>
  <sheetFormatPr baseColWidth="10" defaultColWidth="11.5703125" defaultRowHeight="15" x14ac:dyDescent="0.25"/>
  <cols>
    <col min="1" max="4" width="4" customWidth="1"/>
    <col min="5" max="5" width="43" customWidth="1"/>
    <col min="6" max="6" width="113.5703125" customWidth="1"/>
  </cols>
  <sheetData>
    <row r="2" spans="5:7" ht="21" x14ac:dyDescent="0.35">
      <c r="E2" s="32" t="s">
        <v>75</v>
      </c>
      <c r="F2" s="32"/>
    </row>
    <row r="3" spans="5:7" ht="15.75" x14ac:dyDescent="0.25">
      <c r="E3" s="12"/>
    </row>
    <row r="4" spans="5:7" ht="15.75" x14ac:dyDescent="0.25">
      <c r="E4" s="33" t="s">
        <v>84</v>
      </c>
      <c r="F4" s="33"/>
    </row>
    <row r="5" spans="5:7" ht="16.5" customHeight="1" x14ac:dyDescent="0.25"/>
    <row r="6" spans="5:7" x14ac:dyDescent="0.25">
      <c r="E6" s="5" t="s">
        <v>64</v>
      </c>
      <c r="F6" s="6" t="s">
        <v>68</v>
      </c>
    </row>
    <row r="7" spans="5:7" x14ac:dyDescent="0.25">
      <c r="E7" s="10" t="s">
        <v>0</v>
      </c>
      <c r="F7" t="s">
        <v>65</v>
      </c>
    </row>
    <row r="8" spans="5:7" x14ac:dyDescent="0.25">
      <c r="E8" s="10" t="s">
        <v>1</v>
      </c>
      <c r="F8" t="s">
        <v>66</v>
      </c>
    </row>
    <row r="9" spans="5:7" ht="14.45" customHeight="1" x14ac:dyDescent="0.25">
      <c r="E9" s="10" t="s">
        <v>80</v>
      </c>
      <c r="F9" t="s">
        <v>85</v>
      </c>
    </row>
    <row r="10" spans="5:7" x14ac:dyDescent="0.25">
      <c r="E10" s="10" t="s">
        <v>71</v>
      </c>
      <c r="F10" t="s">
        <v>69</v>
      </c>
    </row>
    <row r="11" spans="5:7" ht="15" customHeight="1" x14ac:dyDescent="0.25">
      <c r="E11" s="10" t="s">
        <v>81</v>
      </c>
      <c r="F11" t="s">
        <v>86</v>
      </c>
      <c r="G11" s="9"/>
    </row>
    <row r="12" spans="5:7" ht="15" customHeight="1" x14ac:dyDescent="0.25">
      <c r="E12" s="10" t="s">
        <v>79</v>
      </c>
      <c r="F12" t="s">
        <v>87</v>
      </c>
    </row>
    <row r="13" spans="5:7" ht="15" customHeight="1" x14ac:dyDescent="0.25">
      <c r="E13" s="10" t="s">
        <v>82</v>
      </c>
      <c r="F13" t="s">
        <v>88</v>
      </c>
    </row>
    <row r="14" spans="5:7" ht="15" customHeight="1" x14ac:dyDescent="0.25">
      <c r="E14" s="10" t="s">
        <v>83</v>
      </c>
      <c r="F14" t="s">
        <v>89</v>
      </c>
    </row>
    <row r="15" spans="5:7" x14ac:dyDescent="0.25">
      <c r="E15" s="10" t="s">
        <v>3</v>
      </c>
      <c r="F15" t="s">
        <v>74</v>
      </c>
    </row>
    <row r="16" spans="5:7" x14ac:dyDescent="0.25">
      <c r="E16" s="10" t="s">
        <v>77</v>
      </c>
      <c r="F16" t="s">
        <v>90</v>
      </c>
    </row>
    <row r="17" spans="5:6" x14ac:dyDescent="0.25">
      <c r="E17" s="10" t="s">
        <v>42</v>
      </c>
      <c r="F17" t="s">
        <v>70</v>
      </c>
    </row>
    <row r="18" spans="5:6" x14ac:dyDescent="0.25">
      <c r="E18" s="10" t="s">
        <v>43</v>
      </c>
      <c r="F18" t="s">
        <v>67</v>
      </c>
    </row>
    <row r="19" spans="5:6" x14ac:dyDescent="0.25">
      <c r="E19" s="10" t="s">
        <v>72</v>
      </c>
      <c r="F19" s="4" t="s">
        <v>73</v>
      </c>
    </row>
    <row r="20" spans="5:6" ht="18.75" x14ac:dyDescent="0.3">
      <c r="E20" s="11"/>
    </row>
    <row r="22" spans="5:6" ht="135" x14ac:dyDescent="0.25">
      <c r="E22" s="14" t="s">
        <v>91</v>
      </c>
      <c r="F22" s="15" t="s">
        <v>92</v>
      </c>
    </row>
    <row r="23" spans="5:6" x14ac:dyDescent="0.25">
      <c r="F23" s="13"/>
    </row>
  </sheetData>
  <mergeCells count="2">
    <mergeCell ref="E2:F2"/>
    <mergeCell ref="E4:F4"/>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2:O32"/>
  <sheetViews>
    <sheetView showGridLines="0" tabSelected="1" topLeftCell="I5" zoomScale="70" zoomScaleNormal="70" workbookViewId="0">
      <selection activeCell="N27" sqref="N27"/>
    </sheetView>
  </sheetViews>
  <sheetFormatPr baseColWidth="10" defaultColWidth="11.42578125" defaultRowHeight="15" x14ac:dyDescent="0.25"/>
  <cols>
    <col min="1" max="1" width="10.85546875" customWidth="1"/>
    <col min="2" max="2" width="35.5703125" customWidth="1"/>
    <col min="3" max="3" width="35" bestFit="1" customWidth="1"/>
    <col min="4" max="4" width="84.42578125" bestFit="1" customWidth="1"/>
    <col min="5" max="6" width="16.42578125" customWidth="1"/>
    <col min="7" max="7" width="43" bestFit="1" customWidth="1"/>
    <col min="8" max="9" width="38.28515625" customWidth="1"/>
    <col min="10" max="10" width="23.140625" customWidth="1"/>
    <col min="11" max="11" width="35.85546875" customWidth="1"/>
    <col min="12" max="12" width="42.42578125" bestFit="1" customWidth="1"/>
    <col min="13" max="13" width="15.5703125" customWidth="1"/>
    <col min="14" max="14" width="43" customWidth="1"/>
    <col min="15" max="15" width="38.85546875" customWidth="1"/>
  </cols>
  <sheetData>
    <row r="2" spans="2:15" ht="25.5" customHeight="1" x14ac:dyDescent="0.25">
      <c r="B2" s="34" t="s">
        <v>76</v>
      </c>
      <c r="C2" s="34"/>
      <c r="D2" s="34"/>
      <c r="E2" s="34"/>
      <c r="F2" s="34"/>
      <c r="G2" s="34"/>
      <c r="H2" s="34"/>
      <c r="I2" s="34"/>
      <c r="J2" s="34"/>
      <c r="K2" s="34"/>
      <c r="L2" s="34"/>
      <c r="M2" s="34"/>
      <c r="N2" s="34"/>
      <c r="O2" s="34"/>
    </row>
    <row r="3" spans="2:15" ht="5.25" customHeight="1" x14ac:dyDescent="0.25"/>
    <row r="4" spans="2:15" ht="15.75" x14ac:dyDescent="0.25">
      <c r="K4" s="3"/>
      <c r="L4" s="3"/>
      <c r="M4" s="3"/>
      <c r="N4" s="3"/>
      <c r="O4" s="3"/>
    </row>
    <row r="5" spans="2:15" ht="44.25" customHeight="1" x14ac:dyDescent="0.25">
      <c r="B5" s="29" t="s">
        <v>0</v>
      </c>
      <c r="C5" s="29" t="s">
        <v>1</v>
      </c>
      <c r="D5" s="30" t="s">
        <v>80</v>
      </c>
      <c r="E5" s="29" t="s">
        <v>5</v>
      </c>
      <c r="F5" s="29" t="s">
        <v>6</v>
      </c>
      <c r="G5" s="30" t="s">
        <v>81</v>
      </c>
      <c r="H5" s="30" t="s">
        <v>79</v>
      </c>
      <c r="I5" s="30" t="s">
        <v>82</v>
      </c>
      <c r="J5" s="30" t="s">
        <v>83</v>
      </c>
      <c r="K5" s="29" t="s">
        <v>3</v>
      </c>
      <c r="L5" s="30" t="s">
        <v>77</v>
      </c>
      <c r="M5" s="29" t="s">
        <v>42</v>
      </c>
      <c r="N5" s="29" t="s">
        <v>43</v>
      </c>
      <c r="O5" s="30" t="s">
        <v>72</v>
      </c>
    </row>
    <row r="6" spans="2:15" ht="15.75" customHeight="1" x14ac:dyDescent="0.25">
      <c r="B6" s="16" t="s">
        <v>38</v>
      </c>
      <c r="C6" s="16" t="s">
        <v>93</v>
      </c>
      <c r="D6" s="16" t="s">
        <v>142</v>
      </c>
      <c r="E6" s="28">
        <v>45847</v>
      </c>
      <c r="F6" s="28">
        <v>45847</v>
      </c>
      <c r="G6" s="21" t="s">
        <v>143</v>
      </c>
      <c r="H6" s="20" t="s">
        <v>144</v>
      </c>
      <c r="I6" s="19" t="s">
        <v>145</v>
      </c>
      <c r="J6" s="18" t="s">
        <v>10</v>
      </c>
      <c r="K6" s="31" t="s">
        <v>110</v>
      </c>
      <c r="L6" s="31" t="s">
        <v>78</v>
      </c>
      <c r="M6" s="31" t="s">
        <v>146</v>
      </c>
      <c r="N6" s="27" t="str">
        <f>VLOOKUP(K6,datos!$A$1:$C$33,3,0)</f>
        <v>LOS LAGOS</v>
      </c>
      <c r="O6" s="26">
        <v>96474.272727272721</v>
      </c>
    </row>
    <row r="7" spans="2:15" ht="15.75" customHeight="1" x14ac:dyDescent="0.25">
      <c r="B7" s="16" t="s">
        <v>38</v>
      </c>
      <c r="C7" s="16" t="s">
        <v>93</v>
      </c>
      <c r="D7" s="16" t="s">
        <v>142</v>
      </c>
      <c r="E7" s="28">
        <v>45847</v>
      </c>
      <c r="F7" s="28">
        <v>45847</v>
      </c>
      <c r="G7" s="21" t="s">
        <v>143</v>
      </c>
      <c r="H7" s="20" t="s">
        <v>144</v>
      </c>
      <c r="I7" s="19" t="s">
        <v>145</v>
      </c>
      <c r="J7" s="18" t="s">
        <v>10</v>
      </c>
      <c r="K7" s="31" t="s">
        <v>94</v>
      </c>
      <c r="L7" s="31" t="s">
        <v>78</v>
      </c>
      <c r="M7" s="31" t="s">
        <v>146</v>
      </c>
      <c r="N7" s="27" t="str">
        <f>VLOOKUP(K7,datos!$A$1:$C$33,3,0)</f>
        <v>ARAUCANÍA</v>
      </c>
      <c r="O7" s="26">
        <v>96474.272727272721</v>
      </c>
    </row>
    <row r="8" spans="2:15" ht="15.75" customHeight="1" x14ac:dyDescent="0.25">
      <c r="B8" s="16" t="s">
        <v>38</v>
      </c>
      <c r="C8" s="16" t="s">
        <v>93</v>
      </c>
      <c r="D8" s="16" t="s">
        <v>142</v>
      </c>
      <c r="E8" s="28">
        <v>45847</v>
      </c>
      <c r="F8" s="28">
        <v>45847</v>
      </c>
      <c r="G8" s="21" t="s">
        <v>143</v>
      </c>
      <c r="H8" s="20" t="s">
        <v>144</v>
      </c>
      <c r="I8" s="19" t="s">
        <v>145</v>
      </c>
      <c r="J8" s="18" t="s">
        <v>10</v>
      </c>
      <c r="K8" s="31" t="s">
        <v>107</v>
      </c>
      <c r="L8" s="31" t="s">
        <v>78</v>
      </c>
      <c r="M8" s="31" t="s">
        <v>146</v>
      </c>
      <c r="N8" s="27" t="str">
        <f>VLOOKUP(K8,datos!$A$1:$C$33,3,0)</f>
        <v>LOS RÍOS</v>
      </c>
      <c r="O8" s="26">
        <v>96474.272727272721</v>
      </c>
    </row>
    <row r="9" spans="2:15" ht="15.75" customHeight="1" x14ac:dyDescent="0.25">
      <c r="B9" s="16" t="s">
        <v>38</v>
      </c>
      <c r="C9" s="16" t="s">
        <v>93</v>
      </c>
      <c r="D9" s="16" t="s">
        <v>142</v>
      </c>
      <c r="E9" s="28">
        <v>45847</v>
      </c>
      <c r="F9" s="28">
        <v>45847</v>
      </c>
      <c r="G9" s="21" t="s">
        <v>143</v>
      </c>
      <c r="H9" s="20" t="s">
        <v>144</v>
      </c>
      <c r="I9" s="19" t="s">
        <v>145</v>
      </c>
      <c r="J9" s="18" t="s">
        <v>10</v>
      </c>
      <c r="K9" s="31" t="s">
        <v>96</v>
      </c>
      <c r="L9" s="31" t="s">
        <v>78</v>
      </c>
      <c r="M9" s="31" t="s">
        <v>146</v>
      </c>
      <c r="N9" s="27" t="str">
        <f>VLOOKUP(K9,datos!$A$1:$C$33,3,0)</f>
        <v>LOS LAGOS</v>
      </c>
      <c r="O9" s="26">
        <v>289422.81818181818</v>
      </c>
    </row>
    <row r="10" spans="2:15" ht="15.75" customHeight="1" x14ac:dyDescent="0.25">
      <c r="B10" s="16" t="s">
        <v>38</v>
      </c>
      <c r="C10" s="16" t="s">
        <v>93</v>
      </c>
      <c r="D10" s="16" t="s">
        <v>142</v>
      </c>
      <c r="E10" s="28">
        <v>45847</v>
      </c>
      <c r="F10" s="28">
        <v>45847</v>
      </c>
      <c r="G10" s="21" t="s">
        <v>143</v>
      </c>
      <c r="H10" s="20" t="s">
        <v>144</v>
      </c>
      <c r="I10" s="19" t="s">
        <v>145</v>
      </c>
      <c r="J10" s="18" t="s">
        <v>10</v>
      </c>
      <c r="K10" s="31" t="s">
        <v>98</v>
      </c>
      <c r="L10" s="31" t="s">
        <v>78</v>
      </c>
      <c r="M10" s="31" t="s">
        <v>147</v>
      </c>
      <c r="N10" s="27" t="str">
        <f>VLOOKUP(K10,datos!$A$1:$C$33,3,0)</f>
        <v>METROPOLITANA</v>
      </c>
      <c r="O10" s="26">
        <v>2122434</v>
      </c>
    </row>
    <row r="11" spans="2:15" ht="15.75" customHeight="1" x14ac:dyDescent="0.25">
      <c r="B11" s="16" t="s">
        <v>38</v>
      </c>
      <c r="C11" s="16" t="s">
        <v>93</v>
      </c>
      <c r="D11" s="16" t="s">
        <v>142</v>
      </c>
      <c r="E11" s="28">
        <v>45847</v>
      </c>
      <c r="F11" s="28">
        <v>45847</v>
      </c>
      <c r="G11" s="21" t="s">
        <v>143</v>
      </c>
      <c r="H11" s="20" t="s">
        <v>144</v>
      </c>
      <c r="I11" s="19" t="s">
        <v>145</v>
      </c>
      <c r="J11" s="18" t="s">
        <v>10</v>
      </c>
      <c r="K11" s="31" t="s">
        <v>99</v>
      </c>
      <c r="L11" s="31" t="s">
        <v>78</v>
      </c>
      <c r="M11" s="31" t="s">
        <v>146</v>
      </c>
      <c r="N11" s="27" t="str">
        <f>VLOOKUP(K11,datos!$A$1:$C$33,3,0)</f>
        <v>VALPARAÍSO</v>
      </c>
      <c r="O11" s="26">
        <v>482371.36363636359</v>
      </c>
    </row>
    <row r="12" spans="2:15" ht="15.75" customHeight="1" x14ac:dyDescent="0.25">
      <c r="B12" s="16" t="s">
        <v>38</v>
      </c>
      <c r="C12" s="16" t="s">
        <v>93</v>
      </c>
      <c r="D12" s="16" t="s">
        <v>142</v>
      </c>
      <c r="E12" s="28">
        <v>45852</v>
      </c>
      <c r="F12" s="28">
        <v>45852</v>
      </c>
      <c r="G12" s="21" t="s">
        <v>143</v>
      </c>
      <c r="H12" s="20" t="s">
        <v>144</v>
      </c>
      <c r="I12" s="19" t="s">
        <v>145</v>
      </c>
      <c r="J12" s="18" t="s">
        <v>10</v>
      </c>
      <c r="K12" s="31" t="s">
        <v>94</v>
      </c>
      <c r="L12" s="31" t="s">
        <v>78</v>
      </c>
      <c r="M12" s="31" t="s">
        <v>146</v>
      </c>
      <c r="N12" s="27" t="str">
        <f>VLOOKUP(K12,datos!$A$1:$C$33,3,0)</f>
        <v>ARAUCANÍA</v>
      </c>
      <c r="O12" s="26">
        <v>163678.16666666666</v>
      </c>
    </row>
    <row r="13" spans="2:15" ht="15.75" customHeight="1" x14ac:dyDescent="0.25">
      <c r="B13" s="16" t="s">
        <v>38</v>
      </c>
      <c r="C13" s="16" t="s">
        <v>93</v>
      </c>
      <c r="D13" s="16" t="s">
        <v>142</v>
      </c>
      <c r="E13" s="28">
        <v>45852</v>
      </c>
      <c r="F13" s="28">
        <v>45852</v>
      </c>
      <c r="G13" s="21" t="s">
        <v>143</v>
      </c>
      <c r="H13" s="20" t="s">
        <v>144</v>
      </c>
      <c r="I13" s="19" t="s">
        <v>145</v>
      </c>
      <c r="J13" s="18" t="s">
        <v>10</v>
      </c>
      <c r="K13" s="31" t="s">
        <v>107</v>
      </c>
      <c r="L13" s="31" t="s">
        <v>78</v>
      </c>
      <c r="M13" s="31" t="s">
        <v>146</v>
      </c>
      <c r="N13" s="27" t="str">
        <f>VLOOKUP(K13,datos!$A$1:$C$33,3,0)</f>
        <v>LOS RÍOS</v>
      </c>
      <c r="O13" s="26">
        <v>81839.083333333328</v>
      </c>
    </row>
    <row r="14" spans="2:15" ht="15.75" customHeight="1" x14ac:dyDescent="0.25">
      <c r="B14" s="16" t="s">
        <v>38</v>
      </c>
      <c r="C14" s="16" t="s">
        <v>93</v>
      </c>
      <c r="D14" s="16" t="s">
        <v>142</v>
      </c>
      <c r="E14" s="28">
        <v>45852</v>
      </c>
      <c r="F14" s="28">
        <v>45852</v>
      </c>
      <c r="G14" s="21" t="s">
        <v>143</v>
      </c>
      <c r="H14" s="20" t="s">
        <v>144</v>
      </c>
      <c r="I14" s="19" t="s">
        <v>145</v>
      </c>
      <c r="J14" s="18" t="s">
        <v>10</v>
      </c>
      <c r="K14" s="31" t="s">
        <v>95</v>
      </c>
      <c r="L14" s="31" t="s">
        <v>95</v>
      </c>
      <c r="M14" s="31" t="s">
        <v>146</v>
      </c>
      <c r="N14" s="27" t="str">
        <f>VLOOKUP(K14,datos!$A$1:$C$33,3,0)</f>
        <v>COQUIMBO</v>
      </c>
      <c r="O14" s="26">
        <v>81839.083333333328</v>
      </c>
    </row>
    <row r="15" spans="2:15" ht="15.75" customHeight="1" x14ac:dyDescent="0.25">
      <c r="B15" s="16" t="s">
        <v>38</v>
      </c>
      <c r="C15" s="16" t="s">
        <v>93</v>
      </c>
      <c r="D15" s="16" t="s">
        <v>142</v>
      </c>
      <c r="E15" s="28">
        <v>45852</v>
      </c>
      <c r="F15" s="28">
        <v>45852</v>
      </c>
      <c r="G15" s="21" t="s">
        <v>143</v>
      </c>
      <c r="H15" s="20" t="s">
        <v>144</v>
      </c>
      <c r="I15" s="19" t="s">
        <v>145</v>
      </c>
      <c r="J15" s="18" t="s">
        <v>10</v>
      </c>
      <c r="K15" s="31" t="s">
        <v>106</v>
      </c>
      <c r="L15" s="31" t="s">
        <v>106</v>
      </c>
      <c r="M15" s="31" t="s">
        <v>146</v>
      </c>
      <c r="N15" s="27" t="str">
        <f>VLOOKUP(K15,datos!$A$1:$C$33,3,0)</f>
        <v>BIOBÍO</v>
      </c>
      <c r="O15" s="26">
        <v>81839.083333333328</v>
      </c>
    </row>
    <row r="16" spans="2:15" ht="15.75" customHeight="1" x14ac:dyDescent="0.25">
      <c r="B16" s="16" t="s">
        <v>38</v>
      </c>
      <c r="C16" s="16" t="s">
        <v>93</v>
      </c>
      <c r="D16" s="16" t="s">
        <v>142</v>
      </c>
      <c r="E16" s="28">
        <v>45852</v>
      </c>
      <c r="F16" s="28">
        <v>45852</v>
      </c>
      <c r="G16" s="21" t="s">
        <v>143</v>
      </c>
      <c r="H16" s="20" t="s">
        <v>144</v>
      </c>
      <c r="I16" s="19" t="s">
        <v>145</v>
      </c>
      <c r="J16" s="18" t="s">
        <v>10</v>
      </c>
      <c r="K16" s="31" t="s">
        <v>98</v>
      </c>
      <c r="L16" s="31" t="s">
        <v>78</v>
      </c>
      <c r="M16" s="31" t="s">
        <v>147</v>
      </c>
      <c r="N16" s="27" t="str">
        <f>VLOOKUP(K16,datos!$A$1:$C$33,3,0)</f>
        <v>METROPOLITANA</v>
      </c>
      <c r="O16" s="26">
        <v>2127816.166666666</v>
      </c>
    </row>
    <row r="17" spans="2:15" ht="15.75" customHeight="1" x14ac:dyDescent="0.25">
      <c r="B17" s="16" t="s">
        <v>38</v>
      </c>
      <c r="C17" s="16" t="s">
        <v>93</v>
      </c>
      <c r="D17" s="16" t="s">
        <v>142</v>
      </c>
      <c r="E17" s="28">
        <v>45852</v>
      </c>
      <c r="F17" s="28">
        <v>45852</v>
      </c>
      <c r="G17" s="21" t="s">
        <v>143</v>
      </c>
      <c r="H17" s="20" t="s">
        <v>144</v>
      </c>
      <c r="I17" s="19" t="s">
        <v>145</v>
      </c>
      <c r="J17" s="18" t="s">
        <v>10</v>
      </c>
      <c r="K17" s="31" t="s">
        <v>99</v>
      </c>
      <c r="L17" s="31" t="s">
        <v>78</v>
      </c>
      <c r="M17" s="31" t="s">
        <v>146</v>
      </c>
      <c r="N17" s="27" t="str">
        <f>VLOOKUP(K17,datos!$A$1:$C$33,3,0)</f>
        <v>VALPARAÍSO</v>
      </c>
      <c r="O17" s="26">
        <v>163678.16666666666</v>
      </c>
    </row>
    <row r="18" spans="2:15" ht="15.75" customHeight="1" x14ac:dyDescent="0.25">
      <c r="B18" s="16" t="s">
        <v>38</v>
      </c>
      <c r="C18" s="16" t="s">
        <v>93</v>
      </c>
      <c r="D18" s="16" t="s">
        <v>142</v>
      </c>
      <c r="E18" s="28">
        <v>45852</v>
      </c>
      <c r="F18" s="28">
        <v>45852</v>
      </c>
      <c r="G18" s="21" t="s">
        <v>143</v>
      </c>
      <c r="H18" s="20" t="s">
        <v>144</v>
      </c>
      <c r="I18" s="19" t="s">
        <v>145</v>
      </c>
      <c r="J18" s="18" t="s">
        <v>10</v>
      </c>
      <c r="K18" s="31" t="s">
        <v>101</v>
      </c>
      <c r="L18" s="31" t="s">
        <v>101</v>
      </c>
      <c r="M18" s="31" t="s">
        <v>146</v>
      </c>
      <c r="N18" s="27" t="str">
        <f>VLOOKUP(K18,datos!$A$1:$C$33,3,0)</f>
        <v>LIBERTADOR BERNARDO O'HIGGINS</v>
      </c>
      <c r="O18" s="26">
        <v>163678.16666666666</v>
      </c>
    </row>
    <row r="19" spans="2:15" ht="15.75" customHeight="1" x14ac:dyDescent="0.25">
      <c r="B19" s="16" t="s">
        <v>38</v>
      </c>
      <c r="C19" s="16" t="s">
        <v>93</v>
      </c>
      <c r="D19" s="16" t="s">
        <v>142</v>
      </c>
      <c r="E19" s="28">
        <v>45852</v>
      </c>
      <c r="F19" s="28">
        <v>45852</v>
      </c>
      <c r="G19" s="21" t="s">
        <v>143</v>
      </c>
      <c r="H19" s="20" t="s">
        <v>144</v>
      </c>
      <c r="I19" s="19" t="s">
        <v>145</v>
      </c>
      <c r="J19" s="18" t="s">
        <v>10</v>
      </c>
      <c r="K19" s="31" t="s">
        <v>104</v>
      </c>
      <c r="L19" s="31" t="s">
        <v>104</v>
      </c>
      <c r="M19" s="31" t="s">
        <v>146</v>
      </c>
      <c r="N19" s="27" t="str">
        <f>VLOOKUP(K19,datos!$A$1:$C$33,3,0)</f>
        <v>MAULE</v>
      </c>
      <c r="O19" s="26">
        <v>81839.083333333328</v>
      </c>
    </row>
    <row r="20" spans="2:15" ht="15.75" customHeight="1" x14ac:dyDescent="0.25">
      <c r="B20" s="16" t="s">
        <v>38</v>
      </c>
      <c r="C20" s="16" t="s">
        <v>93</v>
      </c>
      <c r="D20" s="16" t="s">
        <v>142</v>
      </c>
      <c r="E20" s="28">
        <v>45894</v>
      </c>
      <c r="F20" s="28">
        <v>45894</v>
      </c>
      <c r="G20" s="21" t="s">
        <v>143</v>
      </c>
      <c r="H20" s="20" t="s">
        <v>144</v>
      </c>
      <c r="I20" s="19" t="s">
        <v>145</v>
      </c>
      <c r="J20" s="18" t="s">
        <v>12</v>
      </c>
      <c r="K20" s="38" t="s">
        <v>148</v>
      </c>
      <c r="L20" s="38" t="s">
        <v>148</v>
      </c>
      <c r="M20" s="38" t="s">
        <v>147</v>
      </c>
      <c r="N20" s="18" t="s">
        <v>153</v>
      </c>
      <c r="O20" s="26">
        <v>2078440</v>
      </c>
    </row>
    <row r="21" spans="2:15" ht="15.75" customHeight="1" x14ac:dyDescent="0.25">
      <c r="B21" s="16" t="s">
        <v>38</v>
      </c>
      <c r="C21" s="16" t="s">
        <v>93</v>
      </c>
      <c r="D21" s="16" t="s">
        <v>142</v>
      </c>
      <c r="E21" s="28">
        <v>45894</v>
      </c>
      <c r="F21" s="28">
        <v>45894</v>
      </c>
      <c r="G21" s="21" t="s">
        <v>143</v>
      </c>
      <c r="H21" s="20" t="s">
        <v>144</v>
      </c>
      <c r="I21" s="19" t="s">
        <v>145</v>
      </c>
      <c r="J21" s="18" t="s">
        <v>12</v>
      </c>
      <c r="K21" s="38" t="s">
        <v>149</v>
      </c>
      <c r="L21" s="38" t="s">
        <v>149</v>
      </c>
      <c r="M21" s="38" t="s">
        <v>147</v>
      </c>
      <c r="N21" s="18" t="s">
        <v>153</v>
      </c>
      <c r="O21" s="26">
        <v>2078440</v>
      </c>
    </row>
    <row r="22" spans="2:15" ht="15.75" customHeight="1" x14ac:dyDescent="0.25">
      <c r="B22" s="16" t="s">
        <v>38</v>
      </c>
      <c r="C22" s="16" t="s">
        <v>93</v>
      </c>
      <c r="D22" s="16" t="s">
        <v>142</v>
      </c>
      <c r="E22" s="28">
        <v>45894</v>
      </c>
      <c r="F22" s="28">
        <v>45894</v>
      </c>
      <c r="G22" s="21" t="s">
        <v>143</v>
      </c>
      <c r="H22" s="20" t="s">
        <v>144</v>
      </c>
      <c r="I22" s="19" t="s">
        <v>145</v>
      </c>
      <c r="J22" s="18" t="s">
        <v>12</v>
      </c>
      <c r="K22" s="38" t="s">
        <v>150</v>
      </c>
      <c r="L22" s="38" t="s">
        <v>150</v>
      </c>
      <c r="M22" s="38" t="s">
        <v>147</v>
      </c>
      <c r="N22" s="18" t="s">
        <v>153</v>
      </c>
      <c r="O22" s="26">
        <v>2078440</v>
      </c>
    </row>
    <row r="23" spans="2:15" ht="15.75" customHeight="1" x14ac:dyDescent="0.25">
      <c r="B23" s="16" t="s">
        <v>38</v>
      </c>
      <c r="C23" s="16" t="s">
        <v>93</v>
      </c>
      <c r="D23" s="16" t="s">
        <v>142</v>
      </c>
      <c r="E23" s="28">
        <v>45894</v>
      </c>
      <c r="F23" s="28">
        <v>45894</v>
      </c>
      <c r="G23" s="21" t="s">
        <v>143</v>
      </c>
      <c r="H23" s="20" t="s">
        <v>144</v>
      </c>
      <c r="I23" s="19" t="s">
        <v>145</v>
      </c>
      <c r="J23" s="18" t="s">
        <v>12</v>
      </c>
      <c r="K23" s="38" t="s">
        <v>124</v>
      </c>
      <c r="L23" s="38" t="s">
        <v>124</v>
      </c>
      <c r="M23" s="38" t="s">
        <v>147</v>
      </c>
      <c r="N23" s="18" t="s">
        <v>153</v>
      </c>
      <c r="O23" s="26">
        <v>2078440</v>
      </c>
    </row>
    <row r="24" spans="2:15" ht="15.75" customHeight="1" x14ac:dyDescent="0.25">
      <c r="B24" s="16" t="s">
        <v>38</v>
      </c>
      <c r="C24" s="16" t="s">
        <v>93</v>
      </c>
      <c r="D24" s="16" t="s">
        <v>142</v>
      </c>
      <c r="E24" s="28">
        <v>45894</v>
      </c>
      <c r="F24" s="28">
        <v>45894</v>
      </c>
      <c r="G24" s="21" t="s">
        <v>143</v>
      </c>
      <c r="H24" s="20" t="s">
        <v>144</v>
      </c>
      <c r="I24" s="19" t="s">
        <v>145</v>
      </c>
      <c r="J24" s="18" t="s">
        <v>12</v>
      </c>
      <c r="K24" s="38" t="s">
        <v>151</v>
      </c>
      <c r="L24" s="38" t="s">
        <v>151</v>
      </c>
      <c r="M24" s="38" t="s">
        <v>146</v>
      </c>
      <c r="N24" s="18" t="s">
        <v>153</v>
      </c>
      <c r="O24" s="26">
        <v>1662752</v>
      </c>
    </row>
    <row r="25" spans="2:15" ht="15.75" customHeight="1" x14ac:dyDescent="0.25">
      <c r="B25" s="16" t="s">
        <v>38</v>
      </c>
      <c r="C25" s="16" t="s">
        <v>93</v>
      </c>
      <c r="D25" s="16" t="s">
        <v>142</v>
      </c>
      <c r="E25" s="28">
        <v>45894</v>
      </c>
      <c r="F25" s="28">
        <v>45894</v>
      </c>
      <c r="G25" s="21" t="s">
        <v>143</v>
      </c>
      <c r="H25" s="20" t="s">
        <v>144</v>
      </c>
      <c r="I25" s="19" t="s">
        <v>145</v>
      </c>
      <c r="J25" s="18" t="s">
        <v>12</v>
      </c>
      <c r="K25" s="38" t="s">
        <v>152</v>
      </c>
      <c r="L25" s="38" t="s">
        <v>152</v>
      </c>
      <c r="M25" s="38" t="s">
        <v>146</v>
      </c>
      <c r="N25" s="18" t="s">
        <v>153</v>
      </c>
      <c r="O25" s="26">
        <v>1068912</v>
      </c>
    </row>
    <row r="26" spans="2:15" ht="15.75" customHeight="1" x14ac:dyDescent="0.25">
      <c r="B26" s="16" t="s">
        <v>38</v>
      </c>
      <c r="C26" s="16" t="s">
        <v>93</v>
      </c>
      <c r="D26" s="16" t="s">
        <v>142</v>
      </c>
      <c r="E26" s="28">
        <v>45940</v>
      </c>
      <c r="F26" s="28">
        <v>45940</v>
      </c>
      <c r="G26" s="21" t="s">
        <v>143</v>
      </c>
      <c r="H26" s="20" t="s">
        <v>144</v>
      </c>
      <c r="I26" s="19" t="s">
        <v>145</v>
      </c>
      <c r="J26" s="18" t="s">
        <v>12</v>
      </c>
      <c r="K26" s="38" t="s">
        <v>148</v>
      </c>
      <c r="L26" s="38" t="s">
        <v>148</v>
      </c>
      <c r="M26" s="38" t="s">
        <v>147</v>
      </c>
      <c r="N26" s="18" t="s">
        <v>153</v>
      </c>
      <c r="O26" s="26">
        <v>1886943</v>
      </c>
    </row>
    <row r="27" spans="2:15" ht="15.75" customHeight="1" x14ac:dyDescent="0.25">
      <c r="B27" s="16" t="s">
        <v>38</v>
      </c>
      <c r="C27" s="16" t="s">
        <v>93</v>
      </c>
      <c r="D27" s="16" t="s">
        <v>142</v>
      </c>
      <c r="E27" s="28">
        <v>45940</v>
      </c>
      <c r="F27" s="28">
        <v>45940</v>
      </c>
      <c r="G27" s="21" t="s">
        <v>143</v>
      </c>
      <c r="H27" s="20" t="s">
        <v>144</v>
      </c>
      <c r="I27" s="19" t="s">
        <v>145</v>
      </c>
      <c r="J27" s="18" t="s">
        <v>12</v>
      </c>
      <c r="K27" s="38" t="s">
        <v>149</v>
      </c>
      <c r="L27" s="38" t="s">
        <v>149</v>
      </c>
      <c r="M27" s="38" t="s">
        <v>147</v>
      </c>
      <c r="N27" s="18" t="s">
        <v>153</v>
      </c>
      <c r="O27" s="26">
        <v>1886943</v>
      </c>
    </row>
    <row r="28" spans="2:15" ht="15.75" customHeight="1" x14ac:dyDescent="0.25">
      <c r="B28" s="16" t="s">
        <v>38</v>
      </c>
      <c r="C28" s="16" t="s">
        <v>93</v>
      </c>
      <c r="D28" s="16" t="s">
        <v>142</v>
      </c>
      <c r="E28" s="28">
        <v>45940</v>
      </c>
      <c r="F28" s="28">
        <v>45940</v>
      </c>
      <c r="G28" s="21" t="s">
        <v>143</v>
      </c>
      <c r="H28" s="20" t="s">
        <v>144</v>
      </c>
      <c r="I28" s="19" t="s">
        <v>145</v>
      </c>
      <c r="J28" s="18" t="s">
        <v>12</v>
      </c>
      <c r="K28" s="38" t="s">
        <v>150</v>
      </c>
      <c r="L28" s="38" t="s">
        <v>150</v>
      </c>
      <c r="M28" s="38" t="s">
        <v>147</v>
      </c>
      <c r="N28" s="18" t="s">
        <v>153</v>
      </c>
      <c r="O28" s="26">
        <v>1886943</v>
      </c>
    </row>
    <row r="29" spans="2:15" ht="15.75" customHeight="1" x14ac:dyDescent="0.25">
      <c r="B29" s="16" t="s">
        <v>38</v>
      </c>
      <c r="C29" s="16" t="s">
        <v>93</v>
      </c>
      <c r="D29" s="16" t="s">
        <v>142</v>
      </c>
      <c r="E29" s="28">
        <v>45940</v>
      </c>
      <c r="F29" s="28">
        <v>45940</v>
      </c>
      <c r="G29" s="21" t="s">
        <v>143</v>
      </c>
      <c r="H29" s="20" t="s">
        <v>144</v>
      </c>
      <c r="I29" s="19" t="s">
        <v>145</v>
      </c>
      <c r="J29" s="18" t="s">
        <v>12</v>
      </c>
      <c r="K29" s="38" t="s">
        <v>124</v>
      </c>
      <c r="L29" s="38" t="s">
        <v>124</v>
      </c>
      <c r="M29" s="38" t="s">
        <v>147</v>
      </c>
      <c r="N29" s="18" t="s">
        <v>153</v>
      </c>
      <c r="O29" s="26">
        <v>1886943</v>
      </c>
    </row>
    <row r="30" spans="2:15" ht="15.75" customHeight="1" x14ac:dyDescent="0.25">
      <c r="B30" s="16" t="s">
        <v>38</v>
      </c>
      <c r="C30" s="16" t="s">
        <v>93</v>
      </c>
      <c r="D30" s="16" t="s">
        <v>142</v>
      </c>
      <c r="E30" s="28">
        <v>45940</v>
      </c>
      <c r="F30" s="28">
        <v>45940</v>
      </c>
      <c r="G30" s="21" t="s">
        <v>143</v>
      </c>
      <c r="H30" s="20" t="s">
        <v>144</v>
      </c>
      <c r="I30" s="19" t="s">
        <v>145</v>
      </c>
      <c r="J30" s="18" t="s">
        <v>12</v>
      </c>
      <c r="K30" s="38" t="s">
        <v>151</v>
      </c>
      <c r="L30" s="38" t="s">
        <v>151</v>
      </c>
      <c r="M30" s="38" t="s">
        <v>146</v>
      </c>
      <c r="N30" s="18" t="s">
        <v>153</v>
      </c>
      <c r="O30" s="26">
        <v>2163081</v>
      </c>
    </row>
    <row r="31" spans="2:15" ht="15.75" customHeight="1" x14ac:dyDescent="0.25">
      <c r="B31" s="16" t="s">
        <v>38</v>
      </c>
      <c r="C31" s="16" t="s">
        <v>93</v>
      </c>
      <c r="D31" s="16" t="s">
        <v>142</v>
      </c>
      <c r="E31" s="28">
        <v>45940</v>
      </c>
      <c r="F31" s="28">
        <v>45940</v>
      </c>
      <c r="G31" s="21" t="s">
        <v>143</v>
      </c>
      <c r="H31" s="20" t="s">
        <v>144</v>
      </c>
      <c r="I31" s="19" t="s">
        <v>145</v>
      </c>
      <c r="J31" s="18" t="s">
        <v>12</v>
      </c>
      <c r="K31" s="38" t="s">
        <v>152</v>
      </c>
      <c r="L31" s="38" t="s">
        <v>152</v>
      </c>
      <c r="M31" s="38" t="s">
        <v>146</v>
      </c>
      <c r="N31" s="18" t="s">
        <v>153</v>
      </c>
      <c r="O31" s="26">
        <v>1334667</v>
      </c>
    </row>
    <row r="32" spans="2:15" ht="18.75" x14ac:dyDescent="0.3">
      <c r="B32" s="7"/>
      <c r="C32" s="8"/>
      <c r="D32" s="8"/>
      <c r="E32" s="8"/>
      <c r="F32" s="8"/>
      <c r="G32" s="8"/>
      <c r="H32" s="8"/>
      <c r="I32" s="8"/>
      <c r="J32" s="8"/>
      <c r="K32" s="8"/>
      <c r="L32" s="8"/>
      <c r="M32" s="8"/>
      <c r="N32" s="8"/>
      <c r="O32" s="25">
        <f>SUM(O6:O31)</f>
        <v>28220802</v>
      </c>
    </row>
  </sheetData>
  <autoFilter ref="B5:O5">
    <sortState ref="B6:O118">
      <sortCondition ref="E5"/>
    </sortState>
  </autoFilter>
  <mergeCells count="1">
    <mergeCell ref="B2:O2"/>
  </mergeCells>
  <pageMargins left="0.7" right="0.7" top="0.75" bottom="0.75" header="0.3" footer="0.3"/>
  <pageSetup orientation="portrait" horizontalDpi="4294967295" verticalDpi="4294967295" r:id="rId1"/>
  <ignoredErrors>
    <ignoredError sqref="N6:N1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workbookViewId="0">
      <selection activeCell="B23" sqref="B23"/>
    </sheetView>
  </sheetViews>
  <sheetFormatPr baseColWidth="10" defaultRowHeight="15" x14ac:dyDescent="0.25"/>
  <cols>
    <col min="2" max="2" width="41" bestFit="1" customWidth="1"/>
    <col min="3" max="3" width="17.7109375" customWidth="1"/>
    <col min="4" max="4" width="16.7109375" customWidth="1"/>
    <col min="5" max="5" width="17.140625" customWidth="1"/>
    <col min="6" max="6" width="29" customWidth="1"/>
  </cols>
  <sheetData>
    <row r="2" spans="2:6" ht="45" x14ac:dyDescent="0.25">
      <c r="B2" s="2" t="s">
        <v>0</v>
      </c>
      <c r="C2" s="2" t="s">
        <v>4</v>
      </c>
      <c r="D2" s="2" t="s">
        <v>41</v>
      </c>
      <c r="E2" s="2" t="s">
        <v>42</v>
      </c>
      <c r="F2" s="1" t="s">
        <v>43</v>
      </c>
    </row>
    <row r="3" spans="2:6" x14ac:dyDescent="0.25">
      <c r="B3" t="s">
        <v>34</v>
      </c>
      <c r="C3" t="s">
        <v>7</v>
      </c>
      <c r="D3" t="s">
        <v>9</v>
      </c>
      <c r="E3" t="s">
        <v>60</v>
      </c>
      <c r="F3" t="s">
        <v>46</v>
      </c>
    </row>
    <row r="4" spans="2:6" x14ac:dyDescent="0.25">
      <c r="B4" t="s">
        <v>40</v>
      </c>
      <c r="C4" t="s">
        <v>8</v>
      </c>
      <c r="D4" t="s">
        <v>10</v>
      </c>
      <c r="E4" t="s">
        <v>61</v>
      </c>
      <c r="F4" t="s">
        <v>57</v>
      </c>
    </row>
    <row r="5" spans="2:6" x14ac:dyDescent="0.25">
      <c r="B5" t="s">
        <v>32</v>
      </c>
      <c r="D5" t="s">
        <v>11</v>
      </c>
      <c r="E5" t="s">
        <v>62</v>
      </c>
      <c r="F5" t="s">
        <v>44</v>
      </c>
    </row>
    <row r="6" spans="2:6" x14ac:dyDescent="0.25">
      <c r="B6" t="s">
        <v>36</v>
      </c>
      <c r="D6" t="s">
        <v>12</v>
      </c>
      <c r="F6" t="s">
        <v>47</v>
      </c>
    </row>
    <row r="7" spans="2:6" x14ac:dyDescent="0.25">
      <c r="B7" t="s">
        <v>31</v>
      </c>
      <c r="D7" t="s">
        <v>13</v>
      </c>
      <c r="F7" t="s">
        <v>49</v>
      </c>
    </row>
    <row r="8" spans="2:6" x14ac:dyDescent="0.25">
      <c r="B8" t="s">
        <v>30</v>
      </c>
      <c r="D8" t="s">
        <v>2</v>
      </c>
      <c r="F8" t="s">
        <v>58</v>
      </c>
    </row>
    <row r="9" spans="2:6" x14ac:dyDescent="0.25">
      <c r="B9" t="s">
        <v>24</v>
      </c>
      <c r="D9" t="s">
        <v>14</v>
      </c>
      <c r="F9" t="s">
        <v>55</v>
      </c>
    </row>
    <row r="10" spans="2:6" x14ac:dyDescent="0.25">
      <c r="B10" t="s">
        <v>28</v>
      </c>
      <c r="D10" t="s">
        <v>15</v>
      </c>
      <c r="F10" t="s">
        <v>50</v>
      </c>
    </row>
    <row r="11" spans="2:6" x14ac:dyDescent="0.25">
      <c r="B11" t="s">
        <v>27</v>
      </c>
      <c r="F11" t="s">
        <v>54</v>
      </c>
    </row>
    <row r="12" spans="2:6" x14ac:dyDescent="0.25">
      <c r="B12" t="s">
        <v>26</v>
      </c>
      <c r="F12" t="s">
        <v>56</v>
      </c>
    </row>
    <row r="13" spans="2:6" x14ac:dyDescent="0.25">
      <c r="B13" t="s">
        <v>38</v>
      </c>
      <c r="F13" t="s">
        <v>59</v>
      </c>
    </row>
    <row r="14" spans="2:6" x14ac:dyDescent="0.25">
      <c r="B14" t="s">
        <v>25</v>
      </c>
      <c r="F14" t="s">
        <v>45</v>
      </c>
    </row>
    <row r="15" spans="2:6" x14ac:dyDescent="0.25">
      <c r="B15" t="s">
        <v>35</v>
      </c>
      <c r="F15" t="s">
        <v>52</v>
      </c>
    </row>
    <row r="16" spans="2:6" x14ac:dyDescent="0.25">
      <c r="B16" t="s">
        <v>33</v>
      </c>
      <c r="F16" t="s">
        <v>51</v>
      </c>
    </row>
    <row r="17" spans="2:6" x14ac:dyDescent="0.25">
      <c r="B17" t="s">
        <v>20</v>
      </c>
      <c r="F17" t="s">
        <v>48</v>
      </c>
    </row>
    <row r="18" spans="2:6" x14ac:dyDescent="0.25">
      <c r="B18" t="s">
        <v>63</v>
      </c>
      <c r="F18" t="s">
        <v>53</v>
      </c>
    </row>
    <row r="19" spans="2:6" x14ac:dyDescent="0.25">
      <c r="B19" t="s">
        <v>22</v>
      </c>
      <c r="F19" t="s">
        <v>16</v>
      </c>
    </row>
    <row r="20" spans="2:6" x14ac:dyDescent="0.25">
      <c r="B20" t="s">
        <v>39</v>
      </c>
    </row>
    <row r="21" spans="2:6" ht="14.45" x14ac:dyDescent="0.35">
      <c r="B21" t="s">
        <v>21</v>
      </c>
    </row>
    <row r="22" spans="2:6" ht="14.45" x14ac:dyDescent="0.35">
      <c r="B22" t="s">
        <v>29</v>
      </c>
    </row>
    <row r="23" spans="2:6" x14ac:dyDescent="0.25">
      <c r="B23" t="s">
        <v>37</v>
      </c>
    </row>
    <row r="24" spans="2:6" x14ac:dyDescent="0.25">
      <c r="B24" t="s">
        <v>23</v>
      </c>
    </row>
    <row r="25" spans="2:6" x14ac:dyDescent="0.25">
      <c r="B25" t="s">
        <v>17</v>
      </c>
    </row>
    <row r="26" spans="2:6" x14ac:dyDescent="0.25">
      <c r="B26" t="s">
        <v>18</v>
      </c>
    </row>
    <row r="27" spans="2:6" x14ac:dyDescent="0.25">
      <c r="B27" t="s">
        <v>19</v>
      </c>
    </row>
  </sheetData>
  <sortState ref="B3:B28">
    <sortCondition ref="B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opLeftCell="A12" workbookViewId="0">
      <selection activeCell="A2" sqref="A2"/>
    </sheetView>
  </sheetViews>
  <sheetFormatPr baseColWidth="10" defaultRowHeight="15" x14ac:dyDescent="0.25"/>
  <cols>
    <col min="1" max="1" width="32.28515625" bestFit="1" customWidth="1"/>
    <col min="2" max="3" width="37.7109375" customWidth="1"/>
    <col min="4" max="4" width="24.42578125" customWidth="1"/>
    <col min="5" max="5" width="32.28515625" bestFit="1" customWidth="1"/>
    <col min="6" max="6" width="39.28515625" bestFit="1" customWidth="1"/>
    <col min="7" max="7" width="32.28515625" bestFit="1" customWidth="1"/>
  </cols>
  <sheetData>
    <row r="1" spans="1:7" x14ac:dyDescent="0.25">
      <c r="A1" s="22" t="s">
        <v>3</v>
      </c>
      <c r="B1" s="22" t="s">
        <v>42</v>
      </c>
      <c r="C1" s="22" t="s">
        <v>43</v>
      </c>
      <c r="D1" s="17"/>
      <c r="E1" s="35" t="s">
        <v>77</v>
      </c>
      <c r="F1" s="37" t="s">
        <v>3</v>
      </c>
      <c r="G1" s="35" t="s">
        <v>77</v>
      </c>
    </row>
    <row r="2" spans="1:7" x14ac:dyDescent="0.25">
      <c r="A2" s="23" t="s">
        <v>112</v>
      </c>
      <c r="B2" s="23" t="s">
        <v>61</v>
      </c>
      <c r="C2" s="23" t="s">
        <v>126</v>
      </c>
      <c r="D2" s="17" t="str">
        <f>+UPPER(C2)</f>
        <v>BIOBÍO</v>
      </c>
      <c r="E2" s="36"/>
      <c r="F2" s="36"/>
      <c r="G2" s="36"/>
    </row>
    <row r="3" spans="1:7" x14ac:dyDescent="0.25">
      <c r="A3" s="23" t="s">
        <v>101</v>
      </c>
      <c r="B3" s="23" t="s">
        <v>61</v>
      </c>
      <c r="C3" s="23" t="s">
        <v>127</v>
      </c>
      <c r="D3" s="17" t="str">
        <f t="shared" ref="D3:D33" si="0">+UPPER(C3)</f>
        <v>LIBERTADOR BERNARDO O'HIGGINS</v>
      </c>
      <c r="E3" s="24" t="s">
        <v>98</v>
      </c>
      <c r="F3" s="24" t="s">
        <v>78</v>
      </c>
      <c r="G3" s="24" t="s">
        <v>98</v>
      </c>
    </row>
    <row r="4" spans="1:7" ht="28.5" x14ac:dyDescent="0.25">
      <c r="A4" s="23" t="s">
        <v>100</v>
      </c>
      <c r="B4" s="23" t="s">
        <v>61</v>
      </c>
      <c r="C4" s="23" t="s">
        <v>128</v>
      </c>
      <c r="D4" s="17" t="str">
        <f t="shared" si="0"/>
        <v>MAGALLANES</v>
      </c>
      <c r="E4" s="24" t="s">
        <v>107</v>
      </c>
      <c r="F4" s="24" t="s">
        <v>78</v>
      </c>
      <c r="G4" s="24" t="s">
        <v>107</v>
      </c>
    </row>
    <row r="5" spans="1:7" x14ac:dyDescent="0.25">
      <c r="A5" s="23" t="s">
        <v>113</v>
      </c>
      <c r="B5" s="23" t="s">
        <v>61</v>
      </c>
      <c r="C5" s="23" t="s">
        <v>129</v>
      </c>
      <c r="D5" s="17" t="str">
        <f t="shared" si="0"/>
        <v>COQUIMBO</v>
      </c>
      <c r="E5" s="24" t="s">
        <v>95</v>
      </c>
      <c r="F5" s="24" t="s">
        <v>95</v>
      </c>
      <c r="G5" s="24" t="s">
        <v>95</v>
      </c>
    </row>
    <row r="6" spans="1:7" x14ac:dyDescent="0.25">
      <c r="A6" s="23" t="s">
        <v>114</v>
      </c>
      <c r="B6" s="23" t="s">
        <v>61</v>
      </c>
      <c r="C6" s="23" t="s">
        <v>130</v>
      </c>
      <c r="D6" s="17" t="str">
        <f t="shared" si="0"/>
        <v>MAULE</v>
      </c>
      <c r="E6" s="24" t="s">
        <v>100</v>
      </c>
      <c r="F6" s="24" t="str">
        <f t="shared" ref="F6:F7" si="1">+E6</f>
        <v>EL PINGÜINO DE PUNTA ARENAS</v>
      </c>
      <c r="G6" s="24" t="s">
        <v>100</v>
      </c>
    </row>
    <row r="7" spans="1:7" x14ac:dyDescent="0.25">
      <c r="A7" s="23" t="s">
        <v>115</v>
      </c>
      <c r="B7" s="23" t="s">
        <v>61</v>
      </c>
      <c r="C7" s="23" t="s">
        <v>126</v>
      </c>
      <c r="D7" s="17" t="str">
        <f t="shared" si="0"/>
        <v>BIOBÍO</v>
      </c>
      <c r="E7" s="24" t="s">
        <v>101</v>
      </c>
      <c r="F7" s="24" t="str">
        <f t="shared" si="1"/>
        <v>EL RANCAGUINO</v>
      </c>
      <c r="G7" s="24" t="s">
        <v>101</v>
      </c>
    </row>
    <row r="8" spans="1:7" x14ac:dyDescent="0.25">
      <c r="A8" s="23" t="s">
        <v>116</v>
      </c>
      <c r="B8" s="23" t="s">
        <v>61</v>
      </c>
      <c r="C8" s="23" t="s">
        <v>131</v>
      </c>
      <c r="D8" s="17" t="str">
        <f t="shared" si="0"/>
        <v>ÑUBLE</v>
      </c>
      <c r="E8" s="24" t="s">
        <v>105</v>
      </c>
      <c r="F8" s="24" t="s">
        <v>78</v>
      </c>
      <c r="G8" s="24" t="s">
        <v>105</v>
      </c>
    </row>
    <row r="9" spans="1:7" x14ac:dyDescent="0.25">
      <c r="A9" s="23" t="s">
        <v>117</v>
      </c>
      <c r="B9" s="23" t="s">
        <v>61</v>
      </c>
      <c r="C9" s="23" t="s">
        <v>132</v>
      </c>
      <c r="D9" s="17" t="str">
        <f t="shared" si="0"/>
        <v>VALPARAÍSO</v>
      </c>
      <c r="E9" s="24" t="s">
        <v>106</v>
      </c>
      <c r="F9" s="24" t="str">
        <f>+E9</f>
        <v>EL DIARIO DE CONCEPCIÓN</v>
      </c>
      <c r="G9" s="24" t="s">
        <v>106</v>
      </c>
    </row>
    <row r="10" spans="1:7" x14ac:dyDescent="0.25">
      <c r="A10" s="23" t="s">
        <v>118</v>
      </c>
      <c r="B10" s="23" t="s">
        <v>61</v>
      </c>
      <c r="C10" s="23" t="s">
        <v>132</v>
      </c>
      <c r="D10" s="17" t="str">
        <f t="shared" si="0"/>
        <v>VALPARAÍSO</v>
      </c>
      <c r="E10" s="24" t="s">
        <v>94</v>
      </c>
      <c r="F10" s="24" t="s">
        <v>78</v>
      </c>
      <c r="G10" s="24" t="s">
        <v>94</v>
      </c>
    </row>
    <row r="11" spans="1:7" ht="28.5" x14ac:dyDescent="0.25">
      <c r="A11" s="23" t="s">
        <v>96</v>
      </c>
      <c r="B11" s="23" t="s">
        <v>61</v>
      </c>
      <c r="C11" s="23" t="s">
        <v>133</v>
      </c>
      <c r="D11" s="17" t="str">
        <f t="shared" si="0"/>
        <v>LOS LAGOS</v>
      </c>
      <c r="E11" s="24" t="s">
        <v>96</v>
      </c>
      <c r="F11" s="24" t="s">
        <v>78</v>
      </c>
      <c r="G11" s="24" t="s">
        <v>96</v>
      </c>
    </row>
    <row r="12" spans="1:7" x14ac:dyDescent="0.25">
      <c r="A12" s="23" t="s">
        <v>103</v>
      </c>
      <c r="B12" s="23" t="s">
        <v>61</v>
      </c>
      <c r="C12" s="23" t="s">
        <v>133</v>
      </c>
      <c r="D12" s="17" t="str">
        <f t="shared" si="0"/>
        <v>LOS LAGOS</v>
      </c>
      <c r="E12" s="24" t="s">
        <v>97</v>
      </c>
      <c r="F12" s="24" t="s">
        <v>78</v>
      </c>
      <c r="G12" s="24" t="s">
        <v>97</v>
      </c>
    </row>
    <row r="13" spans="1:7" x14ac:dyDescent="0.25">
      <c r="A13" s="23" t="s">
        <v>119</v>
      </c>
      <c r="B13" s="23" t="s">
        <v>61</v>
      </c>
      <c r="C13" s="23" t="s">
        <v>133</v>
      </c>
      <c r="D13" s="17" t="str">
        <f t="shared" si="0"/>
        <v>LOS LAGOS</v>
      </c>
      <c r="E13" s="24" t="s">
        <v>99</v>
      </c>
      <c r="F13" s="24" t="s">
        <v>78</v>
      </c>
      <c r="G13" s="24" t="s">
        <v>99</v>
      </c>
    </row>
    <row r="14" spans="1:7" x14ac:dyDescent="0.25">
      <c r="A14" s="23" t="s">
        <v>107</v>
      </c>
      <c r="B14" s="23" t="s">
        <v>61</v>
      </c>
      <c r="C14" s="23" t="s">
        <v>134</v>
      </c>
      <c r="D14" s="17" t="str">
        <f t="shared" si="0"/>
        <v>LOS RÍOS</v>
      </c>
      <c r="E14" s="24" t="s">
        <v>101</v>
      </c>
      <c r="F14" s="24" t="s">
        <v>78</v>
      </c>
      <c r="G14" s="24" t="s">
        <v>101</v>
      </c>
    </row>
    <row r="15" spans="1:7" x14ac:dyDescent="0.25">
      <c r="A15" s="23" t="s">
        <v>94</v>
      </c>
      <c r="B15" s="23" t="s">
        <v>61</v>
      </c>
      <c r="C15" s="23" t="s">
        <v>135</v>
      </c>
      <c r="D15" s="17" t="str">
        <f t="shared" si="0"/>
        <v>ARAUCANÍA</v>
      </c>
      <c r="E15" s="24" t="s">
        <v>102</v>
      </c>
      <c r="F15" s="24" t="str">
        <f>+E15</f>
        <v>LA DISCUSIÓN DE CHILLÁN</v>
      </c>
      <c r="G15" s="24" t="s">
        <v>102</v>
      </c>
    </row>
    <row r="16" spans="1:7" x14ac:dyDescent="0.25">
      <c r="A16" s="23" t="s">
        <v>120</v>
      </c>
      <c r="B16" s="23" t="s">
        <v>61</v>
      </c>
      <c r="C16" s="23" t="s">
        <v>136</v>
      </c>
      <c r="D16" s="17" t="str">
        <f t="shared" si="0"/>
        <v>ATACAMA</v>
      </c>
      <c r="E16" s="24" t="s">
        <v>111</v>
      </c>
      <c r="F16" s="24" t="s">
        <v>78</v>
      </c>
      <c r="G16" s="24" t="s">
        <v>111</v>
      </c>
    </row>
    <row r="17" spans="1:7" x14ac:dyDescent="0.25">
      <c r="A17" s="23" t="s">
        <v>97</v>
      </c>
      <c r="B17" s="23" t="s">
        <v>61</v>
      </c>
      <c r="C17" s="23" t="s">
        <v>137</v>
      </c>
      <c r="D17" s="17" t="str">
        <f t="shared" si="0"/>
        <v>ANTOFAGASTA</v>
      </c>
      <c r="E17" s="24" t="s">
        <v>108</v>
      </c>
      <c r="F17" s="24" t="s">
        <v>78</v>
      </c>
      <c r="G17" s="24" t="s">
        <v>108</v>
      </c>
    </row>
    <row r="18" spans="1:7" x14ac:dyDescent="0.25">
      <c r="A18" s="23" t="s">
        <v>108</v>
      </c>
      <c r="B18" s="23" t="s">
        <v>61</v>
      </c>
      <c r="C18" s="23" t="s">
        <v>138</v>
      </c>
      <c r="D18" s="17" t="str">
        <f t="shared" si="0"/>
        <v>TARAPACÁ</v>
      </c>
      <c r="E18" s="24" t="s">
        <v>104</v>
      </c>
      <c r="F18" s="24" t="str">
        <f>+E18</f>
        <v>LA PRENSA DE CURICÓ</v>
      </c>
      <c r="G18" s="24" t="s">
        <v>104</v>
      </c>
    </row>
    <row r="19" spans="1:7" x14ac:dyDescent="0.25">
      <c r="A19" s="23" t="s">
        <v>121</v>
      </c>
      <c r="B19" s="23" t="s">
        <v>61</v>
      </c>
      <c r="C19" s="23" t="s">
        <v>139</v>
      </c>
      <c r="D19" s="17" t="str">
        <f t="shared" si="0"/>
        <v>ARICA</v>
      </c>
      <c r="E19" s="24" t="s">
        <v>103</v>
      </c>
      <c r="F19" s="24" t="s">
        <v>78</v>
      </c>
      <c r="G19" s="24" t="s">
        <v>103</v>
      </c>
    </row>
    <row r="20" spans="1:7" x14ac:dyDescent="0.25">
      <c r="A20" s="23" t="s">
        <v>110</v>
      </c>
      <c r="B20" s="23" t="s">
        <v>61</v>
      </c>
      <c r="C20" s="23" t="s">
        <v>133</v>
      </c>
      <c r="D20" s="17" t="str">
        <f t="shared" si="0"/>
        <v>LOS LAGOS</v>
      </c>
      <c r="E20" s="24" t="s">
        <v>110</v>
      </c>
      <c r="F20" s="24" t="s">
        <v>78</v>
      </c>
      <c r="G20" s="24" t="s">
        <v>110</v>
      </c>
    </row>
    <row r="21" spans="1:7" x14ac:dyDescent="0.25">
      <c r="A21" s="23" t="s">
        <v>122</v>
      </c>
      <c r="B21" s="23" t="s">
        <v>60</v>
      </c>
      <c r="C21" s="23" t="s">
        <v>140</v>
      </c>
      <c r="D21" s="17" t="str">
        <f t="shared" si="0"/>
        <v>METROPOLITANA</v>
      </c>
      <c r="E21" s="24" t="s">
        <v>106</v>
      </c>
      <c r="F21" s="24" t="str">
        <f>+E21</f>
        <v>EL DIARIO DE CONCEPCIÓN</v>
      </c>
      <c r="G21" s="24" t="s">
        <v>106</v>
      </c>
    </row>
    <row r="22" spans="1:7" x14ac:dyDescent="0.25">
      <c r="A22" s="23" t="s">
        <v>109</v>
      </c>
      <c r="B22" s="23" t="s">
        <v>60</v>
      </c>
      <c r="C22" s="23" t="s">
        <v>141</v>
      </c>
      <c r="D22" s="17" t="str">
        <f t="shared" si="0"/>
        <v/>
      </c>
      <c r="E22" s="17"/>
      <c r="F22" s="17"/>
      <c r="G22" s="17"/>
    </row>
    <row r="23" spans="1:7" x14ac:dyDescent="0.25">
      <c r="A23" s="23" t="s">
        <v>123</v>
      </c>
      <c r="B23" s="23" t="s">
        <v>60</v>
      </c>
      <c r="C23" s="23" t="s">
        <v>140</v>
      </c>
      <c r="D23" s="17" t="str">
        <f t="shared" si="0"/>
        <v>METROPOLITANA</v>
      </c>
      <c r="E23" s="17"/>
      <c r="F23" s="17"/>
      <c r="G23" s="17"/>
    </row>
    <row r="24" spans="1:7" x14ac:dyDescent="0.25">
      <c r="A24" s="23" t="s">
        <v>114</v>
      </c>
      <c r="B24" s="23" t="s">
        <v>61</v>
      </c>
      <c r="C24" s="23" t="s">
        <v>130</v>
      </c>
      <c r="D24" s="17" t="str">
        <f t="shared" si="0"/>
        <v>MAULE</v>
      </c>
      <c r="E24" s="17"/>
      <c r="F24" s="17"/>
      <c r="G24" s="17"/>
    </row>
    <row r="25" spans="1:7" x14ac:dyDescent="0.25">
      <c r="A25" s="23" t="s">
        <v>124</v>
      </c>
      <c r="B25" s="23" t="s">
        <v>60</v>
      </c>
      <c r="C25" s="23" t="s">
        <v>140</v>
      </c>
      <c r="D25" s="17" t="str">
        <f t="shared" si="0"/>
        <v>METROPOLITANA</v>
      </c>
      <c r="E25" s="17"/>
      <c r="F25" s="17"/>
      <c r="G25" s="17"/>
    </row>
    <row r="26" spans="1:7" x14ac:dyDescent="0.25">
      <c r="A26" s="23" t="s">
        <v>125</v>
      </c>
      <c r="B26" s="23" t="s">
        <v>61</v>
      </c>
      <c r="C26" s="23" t="s">
        <v>129</v>
      </c>
      <c r="D26" s="17" t="str">
        <f t="shared" si="0"/>
        <v>COQUIMBO</v>
      </c>
      <c r="E26" s="17"/>
      <c r="F26" s="17"/>
      <c r="G26" s="17"/>
    </row>
    <row r="27" spans="1:7" x14ac:dyDescent="0.25">
      <c r="A27" s="23" t="s">
        <v>105</v>
      </c>
      <c r="B27" s="23" t="s">
        <v>61</v>
      </c>
      <c r="C27" s="23" t="s">
        <v>136</v>
      </c>
      <c r="D27" s="17" t="str">
        <f t="shared" si="0"/>
        <v>ATACAMA</v>
      </c>
      <c r="E27" s="17"/>
      <c r="F27" s="17"/>
      <c r="G27" s="17"/>
    </row>
    <row r="28" spans="1:7" x14ac:dyDescent="0.25">
      <c r="A28" s="23" t="s">
        <v>106</v>
      </c>
      <c r="B28" s="23" t="s">
        <v>61</v>
      </c>
      <c r="C28" s="23" t="s">
        <v>126</v>
      </c>
      <c r="D28" s="17" t="str">
        <f t="shared" si="0"/>
        <v>BIOBÍO</v>
      </c>
      <c r="E28" s="17"/>
      <c r="F28" s="17"/>
      <c r="G28" s="17"/>
    </row>
    <row r="29" spans="1:7" x14ac:dyDescent="0.25">
      <c r="A29" s="23" t="s">
        <v>99</v>
      </c>
      <c r="B29" s="23" t="s">
        <v>61</v>
      </c>
      <c r="C29" s="23" t="s">
        <v>132</v>
      </c>
      <c r="D29" s="17" t="str">
        <f t="shared" si="0"/>
        <v>VALPARAÍSO</v>
      </c>
      <c r="E29" s="17"/>
      <c r="F29" s="17"/>
      <c r="G29" s="17"/>
    </row>
    <row r="30" spans="1:7" x14ac:dyDescent="0.25">
      <c r="A30" s="23" t="s">
        <v>102</v>
      </c>
      <c r="B30" s="23" t="s">
        <v>61</v>
      </c>
      <c r="C30" s="23" t="s">
        <v>131</v>
      </c>
      <c r="D30" s="17" t="str">
        <f t="shared" si="0"/>
        <v>ÑUBLE</v>
      </c>
      <c r="E30" s="17"/>
      <c r="F30" s="17"/>
      <c r="G30" s="17"/>
    </row>
    <row r="31" spans="1:7" x14ac:dyDescent="0.25">
      <c r="A31" s="23" t="s">
        <v>111</v>
      </c>
      <c r="B31" s="23" t="s">
        <v>61</v>
      </c>
      <c r="C31" s="23" t="s">
        <v>139</v>
      </c>
      <c r="D31" s="17" t="str">
        <f t="shared" si="0"/>
        <v>ARICA</v>
      </c>
      <c r="E31" s="17"/>
      <c r="F31" s="17"/>
      <c r="G31" s="17"/>
    </row>
    <row r="32" spans="1:7" x14ac:dyDescent="0.25">
      <c r="A32" s="23" t="s">
        <v>104</v>
      </c>
      <c r="B32" s="23" t="s">
        <v>61</v>
      </c>
      <c r="C32" s="23" t="s">
        <v>130</v>
      </c>
      <c r="D32" s="17" t="str">
        <f t="shared" si="0"/>
        <v>MAULE</v>
      </c>
      <c r="E32" s="17"/>
      <c r="F32" s="17"/>
      <c r="G32" s="17"/>
    </row>
    <row r="33" spans="1:7" x14ac:dyDescent="0.25">
      <c r="A33" s="23" t="s">
        <v>98</v>
      </c>
      <c r="B33" s="23" t="s">
        <v>60</v>
      </c>
      <c r="C33" s="23" t="s">
        <v>140</v>
      </c>
      <c r="D33" s="17" t="str">
        <f t="shared" si="0"/>
        <v>METROPOLITANA</v>
      </c>
      <c r="E33" s="17"/>
      <c r="F33" s="17"/>
      <c r="G33" s="17"/>
    </row>
  </sheetData>
  <autoFilter ref="A1:B1"/>
  <mergeCells count="3">
    <mergeCell ref="E1:E2"/>
    <mergeCell ref="F1:F2"/>
    <mergeCell ref="G1: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Consideraciones</vt:lpstr>
      <vt:lpstr>Detalle informe</vt:lpstr>
      <vt:lpstr>Validación Datos</vt:lpstr>
      <vt:lpstr>datos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Francisca Gonzalez Zapata</dc:creator>
  <cp:lastModifiedBy>pc</cp:lastModifiedBy>
  <cp:lastPrinted>2018-01-17T15:09:26Z</cp:lastPrinted>
  <dcterms:created xsi:type="dcterms:W3CDTF">2017-10-30T12:08:33Z</dcterms:created>
  <dcterms:modified xsi:type="dcterms:W3CDTF">2025-10-13T18:56:41Z</dcterms:modified>
</cp:coreProperties>
</file>